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1760"/>
  </bookViews>
  <sheets>
    <sheet name="DST" sheetId="1" r:id="rId1"/>
  </sheets>
  <calcPr calcId="145621"/>
</workbook>
</file>

<file path=xl/calcChain.xml><?xml version="1.0" encoding="utf-8"?>
<calcChain xmlns="http://schemas.openxmlformats.org/spreadsheetml/2006/main">
  <c r="P64" i="1" l="1"/>
  <c r="N64" i="1"/>
  <c r="P62" i="1"/>
  <c r="N62" i="1"/>
  <c r="J64" i="1"/>
  <c r="L64" i="1"/>
  <c r="L62" i="1"/>
  <c r="J62" i="1"/>
  <c r="AD27" i="1"/>
  <c r="AC28" i="1"/>
  <c r="AD28" i="1"/>
  <c r="AC29" i="1"/>
  <c r="AD29" i="1"/>
  <c r="AC30" i="1"/>
  <c r="AD30" i="1"/>
  <c r="AC31" i="1"/>
  <c r="AD31" i="1"/>
  <c r="R64" i="1" l="1"/>
  <c r="AB64" i="1"/>
  <c r="X64" i="1"/>
  <c r="T64" i="1"/>
  <c r="F64" i="1"/>
  <c r="H64" i="1"/>
  <c r="I64" i="1"/>
  <c r="M64" i="1"/>
  <c r="Q64" i="1"/>
  <c r="U64" i="1"/>
  <c r="V64" i="1"/>
  <c r="Y64" i="1"/>
  <c r="Z64" i="1"/>
  <c r="E64" i="1"/>
  <c r="AB62" i="1"/>
  <c r="Z62" i="1"/>
  <c r="Y62" i="1"/>
  <c r="X62" i="1"/>
  <c r="V62" i="1"/>
  <c r="U62" i="1"/>
  <c r="T62" i="1"/>
  <c r="R62" i="1"/>
  <c r="Q62" i="1"/>
  <c r="M62" i="1"/>
  <c r="I62" i="1"/>
  <c r="H62" i="1"/>
  <c r="F62" i="1"/>
  <c r="E62" i="1"/>
  <c r="AC24" i="1"/>
  <c r="AD24" i="1"/>
  <c r="AD22" i="1" s="1"/>
  <c r="AC25" i="1"/>
  <c r="AD25" i="1"/>
  <c r="AC26" i="1"/>
  <c r="AD26" i="1"/>
  <c r="AC32" i="1"/>
  <c r="AD32" i="1"/>
  <c r="AC33" i="1"/>
  <c r="AD33" i="1"/>
  <c r="AC34" i="1"/>
  <c r="AD34" i="1"/>
  <c r="AC35" i="1"/>
  <c r="AD35" i="1"/>
  <c r="AC36" i="1"/>
  <c r="AD36" i="1"/>
  <c r="AC37" i="1"/>
  <c r="AD37" i="1"/>
  <c r="AC38" i="1"/>
  <c r="AD38" i="1"/>
  <c r="AC41" i="1"/>
  <c r="AD41" i="1"/>
  <c r="AC42" i="1"/>
  <c r="AD42" i="1"/>
  <c r="AC43" i="1"/>
  <c r="AD43" i="1"/>
  <c r="AC44" i="1"/>
  <c r="AD44" i="1"/>
  <c r="AC45" i="1"/>
  <c r="AD45" i="1"/>
  <c r="AC46" i="1"/>
  <c r="AD46" i="1"/>
  <c r="AC48" i="1"/>
  <c r="AD48" i="1"/>
  <c r="AD47" i="1" s="1"/>
  <c r="AC49" i="1"/>
  <c r="AD49" i="1"/>
  <c r="AC50" i="1"/>
  <c r="AD50" i="1"/>
  <c r="AC51" i="1"/>
  <c r="AD51" i="1"/>
  <c r="AC52" i="1"/>
  <c r="AD52" i="1"/>
  <c r="AC53" i="1"/>
  <c r="AD53" i="1"/>
  <c r="AC54" i="1"/>
  <c r="AD54" i="1"/>
  <c r="AC55" i="1"/>
  <c r="AD55" i="1"/>
  <c r="AC57" i="1"/>
  <c r="AD57" i="1"/>
  <c r="AD56" i="1" s="1"/>
  <c r="AC58" i="1"/>
  <c r="AD58" i="1"/>
  <c r="AC60" i="1"/>
  <c r="AD60" i="1"/>
  <c r="AD59" i="1" s="1"/>
  <c r="AC61" i="1"/>
  <c r="AD61" i="1"/>
  <c r="AD23" i="1"/>
  <c r="AC23" i="1"/>
  <c r="AD15" i="1"/>
  <c r="AC16" i="1"/>
  <c r="AD16" i="1"/>
  <c r="AC17" i="1"/>
  <c r="AD17" i="1"/>
  <c r="AC18" i="1"/>
  <c r="AD18" i="1"/>
  <c r="AC19" i="1"/>
  <c r="AD19" i="1"/>
  <c r="AC20" i="1"/>
  <c r="AD20" i="1"/>
  <c r="AC21" i="1"/>
  <c r="AD21" i="1"/>
  <c r="AC15" i="1"/>
  <c r="AC40" i="1" l="1"/>
  <c r="AC27" i="1"/>
  <c r="AC59" i="1"/>
  <c r="AC47" i="1"/>
  <c r="AC22" i="1"/>
  <c r="AC14" i="1"/>
  <c r="AC56" i="1"/>
  <c r="AD40" i="1"/>
  <c r="U63" i="1"/>
  <c r="AC64" i="1" l="1"/>
  <c r="AC62" i="1"/>
  <c r="Q65" i="1"/>
  <c r="Y65" i="1" l="1"/>
  <c r="U65" i="1"/>
  <c r="M65" i="1"/>
  <c r="AD65" i="1"/>
  <c r="I65" i="1" l="1"/>
  <c r="E65" i="1"/>
  <c r="AD63" i="1"/>
  <c r="AC65" i="1" l="1"/>
  <c r="Y63" i="1"/>
  <c r="M63" i="1" l="1"/>
  <c r="I63" i="1"/>
  <c r="Q63" i="1"/>
  <c r="E63" i="1" l="1"/>
  <c r="AC63" i="1" s="1"/>
  <c r="AD14" i="1"/>
  <c r="AD64" i="1" l="1"/>
  <c r="AD62" i="1"/>
</calcChain>
</file>

<file path=xl/sharedStrings.xml><?xml version="1.0" encoding="utf-8"?>
<sst xmlns="http://schemas.openxmlformats.org/spreadsheetml/2006/main" count="222" uniqueCount="106">
  <si>
    <t>A</t>
  </si>
  <si>
    <r>
      <t xml:space="preserve">Moduł </t>
    </r>
    <r>
      <rPr>
        <b/>
        <sz val="18"/>
        <rFont val="Arial CE"/>
        <charset val="238"/>
      </rPr>
      <t>zajęć</t>
    </r>
    <r>
      <rPr>
        <b/>
        <sz val="18"/>
        <rFont val="Arial CE"/>
        <family val="2"/>
        <charset val="238"/>
      </rPr>
      <t xml:space="preserve"> ogólnych</t>
    </r>
  </si>
  <si>
    <t>Ochrona własności intelektualnej</t>
  </si>
  <si>
    <t>Wychowanie fizyczne</t>
  </si>
  <si>
    <t>z</t>
  </si>
  <si>
    <t>P</t>
  </si>
  <si>
    <t>Wykłady tematyczne</t>
  </si>
  <si>
    <t>Przedsiębiorczość</t>
  </si>
  <si>
    <t>B</t>
  </si>
  <si>
    <r>
      <t>Moduł zajęć</t>
    </r>
    <r>
      <rPr>
        <b/>
        <sz val="18"/>
        <rFont val="Arial CE"/>
        <family val="2"/>
        <charset val="238"/>
      </rPr>
      <t xml:space="preserve"> podstawowych </t>
    </r>
  </si>
  <si>
    <t>C</t>
  </si>
  <si>
    <r>
      <t xml:space="preserve">Moduł </t>
    </r>
    <r>
      <rPr>
        <b/>
        <sz val="18"/>
        <rFont val="Arial CE"/>
        <charset val="238"/>
      </rPr>
      <t>zajęć</t>
    </r>
    <r>
      <rPr>
        <b/>
        <sz val="18"/>
        <rFont val="Arial CE"/>
        <family val="2"/>
        <charset val="238"/>
      </rPr>
      <t xml:space="preserve"> kierunkowych</t>
    </r>
  </si>
  <si>
    <t>E3</t>
  </si>
  <si>
    <t>E4</t>
  </si>
  <si>
    <t>E5</t>
  </si>
  <si>
    <t>Z</t>
  </si>
  <si>
    <t>Wa</t>
  </si>
  <si>
    <t>D</t>
  </si>
  <si>
    <t xml:space="preserve">Grupa przedmiotów do wyboru: </t>
  </si>
  <si>
    <t>D1</t>
  </si>
  <si>
    <t>W</t>
  </si>
  <si>
    <t>D2</t>
  </si>
  <si>
    <t>Ogółem</t>
  </si>
  <si>
    <t>W - wykład, A - ćwiczenia audytoryjne, L - ćwiczenia laboratoryjne, P - ćwiczenia praktyczne, Pr - ćwiczenia projektowe, Wa - warsztaty, S - seminarium, Le - lektorat</t>
  </si>
  <si>
    <t xml:space="preserve">Technologia informacyjna </t>
  </si>
  <si>
    <t>Digital Media</t>
  </si>
  <si>
    <t>Praktyka społeczna (indywidualna, po uzgodnieniu z opiekunem roku)</t>
  </si>
  <si>
    <t xml:space="preserve">Język przekład kultura - angielski </t>
  </si>
  <si>
    <t xml:space="preserve">Język przekład kultura - niemiecki </t>
  </si>
  <si>
    <t xml:space="preserve">Język przekład kultura - rosyjski  </t>
  </si>
  <si>
    <t xml:space="preserve">Język przekład kultura - hiszpański </t>
  </si>
  <si>
    <t>praktyki zawodowe</t>
  </si>
  <si>
    <t>PWSZ im. St. Pigonia w Krośnie</t>
  </si>
  <si>
    <t>Kierunek: Filologia</t>
  </si>
  <si>
    <t xml:space="preserve">Plan studiów FILOLOGIA 2019/2020 </t>
  </si>
  <si>
    <t xml:space="preserve">                                         </t>
  </si>
  <si>
    <t>Lp.</t>
  </si>
  <si>
    <t>Nazwa przedmiotu</t>
  </si>
  <si>
    <t>Egz po sem/ zalicz</t>
  </si>
  <si>
    <t xml:space="preserve">Rok I </t>
  </si>
  <si>
    <t xml:space="preserve">Rok II  </t>
  </si>
  <si>
    <t xml:space="preserve">Rok III  </t>
  </si>
  <si>
    <t>Suma godzin</t>
  </si>
  <si>
    <t>Suma ECTS</t>
  </si>
  <si>
    <t>sem. 1</t>
  </si>
  <si>
    <t>sem. 2</t>
  </si>
  <si>
    <t>sem. 3</t>
  </si>
  <si>
    <t>sem. 4</t>
  </si>
  <si>
    <t>sem. 5</t>
  </si>
  <si>
    <t>sem. 6</t>
  </si>
  <si>
    <t>ĆW</t>
  </si>
  <si>
    <t>ECTS</t>
  </si>
  <si>
    <t>godz.</t>
  </si>
  <si>
    <t>forma</t>
  </si>
  <si>
    <t>Profil: DST</t>
  </si>
  <si>
    <t>Forma:  stacjonarne</t>
  </si>
  <si>
    <t xml:space="preserve">Poziom: I stopnia </t>
  </si>
  <si>
    <t>Cykl kształcenia od roku akademickiego: 2019/2020.</t>
  </si>
  <si>
    <t>Praktyka komunikacji międzykulturowej</t>
  </si>
  <si>
    <t>Praktyczna nauka języka - język B</t>
  </si>
  <si>
    <t>E 4,6</t>
  </si>
  <si>
    <t>Praktyczna nauka języka - język C</t>
  </si>
  <si>
    <t>Gramatyka opisowa - język B</t>
  </si>
  <si>
    <t>Gramatyka opisowa -  język C</t>
  </si>
  <si>
    <t>Literatura staroruska/ Kultura antyczna z elementami łaciny i greki</t>
  </si>
  <si>
    <t>Literatura ze wstępem do literaturoznawstwa -  język B</t>
  </si>
  <si>
    <t>Literatura ze wstępem do literaturoznawstwa -  język C</t>
  </si>
  <si>
    <t xml:space="preserve">Historia języka -  język B  </t>
  </si>
  <si>
    <t xml:space="preserve">Historia języka -  język C  </t>
  </si>
  <si>
    <t>Komputer w pracy tłumacza</t>
  </si>
  <si>
    <t>Praktyka przekładu - język B</t>
  </si>
  <si>
    <t>E 5</t>
  </si>
  <si>
    <t>WA</t>
  </si>
  <si>
    <t>Praktyka przekładu  - język C</t>
  </si>
  <si>
    <t xml:space="preserve">Przedmiot specjalizacyjny do wyboru </t>
  </si>
  <si>
    <t xml:space="preserve">Seminarium dyplomowe  i praca dyplomowa </t>
  </si>
  <si>
    <t>S</t>
  </si>
  <si>
    <t xml:space="preserve">Autoprezentacja i wystąpienia publiczne </t>
  </si>
  <si>
    <t>Notatki w tłumaczeniu konsekutywnym</t>
  </si>
  <si>
    <t>Warsztat tłumaczenia konsekutywnego - język B</t>
  </si>
  <si>
    <t>Pr</t>
  </si>
  <si>
    <t>Warsztat tłumaczenia konsekutywnego - język C</t>
  </si>
  <si>
    <t>Wprowadzenie do tłumaczenia symultanicznego  język B</t>
  </si>
  <si>
    <t>Wprowadzenie do tłumaczenia symultanicznego  język C</t>
  </si>
  <si>
    <t>Emisja głosu</t>
  </si>
  <si>
    <t>w zakresie tłumaczenie ustne</t>
  </si>
  <si>
    <t>w zakresie tłumaczenie pisemne:</t>
  </si>
  <si>
    <t>wa</t>
  </si>
  <si>
    <t>Suma z modułem 2</t>
  </si>
  <si>
    <t>Suma z modułem 1</t>
  </si>
  <si>
    <t>ogółem 2</t>
  </si>
  <si>
    <t>wA</t>
  </si>
  <si>
    <t>w zakresie praktyk</t>
  </si>
  <si>
    <t xml:space="preserve">Grupa przedmiotów z dziedziny nauk społecznych </t>
  </si>
  <si>
    <t>Społeczeństwo, instytucjei tradycje  obszaru językowego -  język C</t>
  </si>
  <si>
    <t>Społeczeństwo, instytucje i tradycje obszaru językowego -  język B</t>
  </si>
  <si>
    <t>3 tygodnie</t>
  </si>
  <si>
    <t>6 tygodni</t>
  </si>
  <si>
    <t>11 tygodni</t>
  </si>
  <si>
    <t>4 tygodnie</t>
  </si>
  <si>
    <t>Wstęp do przekładoznawstwa</t>
  </si>
  <si>
    <t xml:space="preserve"> E2</t>
  </si>
  <si>
    <t>Gramatyka i stylistyka języka polskiego</t>
  </si>
  <si>
    <t>E</t>
  </si>
  <si>
    <t>F</t>
  </si>
  <si>
    <t>Elementy kultury współcesnej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</si>
</sst>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charset val="238"/>
      <scheme val="minor"/>
    </font>
    <font>
      <b/>
      <sz val="18"/>
      <name val="Arial CE"/>
      <family val="2"/>
      <charset val="238"/>
    </font>
    <font>
      <b/>
      <sz val="18"/>
      <name val="Arial CE"/>
      <charset val="238"/>
    </font>
    <font>
      <b/>
      <sz val="16"/>
      <name val="Arial CE"/>
      <family val="2"/>
      <charset val="238"/>
    </font>
    <font>
      <sz val="14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 CE"/>
      <charset val="238"/>
    </font>
    <font>
      <sz val="16"/>
      <name val="Times New Roman"/>
      <family val="1"/>
      <charset val="238"/>
    </font>
    <font>
      <sz val="12"/>
      <name val="Arial CE"/>
      <family val="2"/>
      <charset val="238"/>
    </font>
    <font>
      <b/>
      <sz val="18"/>
      <name val="Arial"/>
      <family val="2"/>
      <charset val="238"/>
    </font>
    <font>
      <sz val="10"/>
      <color rgb="FF000000"/>
      <name val="Arimo"/>
    </font>
    <font>
      <sz val="16"/>
      <name val="Arimo"/>
      <charset val="238"/>
    </font>
    <font>
      <b/>
      <sz val="16"/>
      <name val="Arimo"/>
      <charset val="238"/>
    </font>
    <font>
      <b/>
      <sz val="18"/>
      <name val="Arimo"/>
      <charset val="238"/>
    </font>
    <font>
      <sz val="10"/>
      <name val="Arimo"/>
      <charset val="238"/>
    </font>
    <font>
      <b/>
      <sz val="12"/>
      <name val="Arimo"/>
      <charset val="238"/>
    </font>
    <font>
      <sz val="12"/>
      <name val="Arimo"/>
      <charset val="238"/>
    </font>
    <font>
      <b/>
      <sz val="22"/>
      <name val="Arimo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sz val="12"/>
      <name val="Calibri"/>
      <family val="2"/>
      <charset val="238"/>
    </font>
    <font>
      <sz val="2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name val="Arial CE"/>
      <family val="2"/>
      <charset val="238"/>
    </font>
    <font>
      <b/>
      <sz val="24"/>
      <color theme="1"/>
      <name val="Calibri"/>
      <family val="2"/>
      <charset val="238"/>
      <scheme val="minor"/>
    </font>
    <font>
      <sz val="16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rgb="FF9999FF"/>
        <bgColor indexed="26"/>
      </patternFill>
    </fill>
    <fill>
      <patternFill patternType="solid">
        <fgColor rgb="FF46E64E"/>
        <bgColor indexed="26"/>
      </patternFill>
    </fill>
    <fill>
      <patternFill patternType="solid">
        <fgColor rgb="FFFF7575"/>
        <bgColor indexed="26"/>
      </patternFill>
    </fill>
    <fill>
      <patternFill patternType="solid">
        <fgColor rgb="FFFFEEB9"/>
        <bgColor indexed="26"/>
      </patternFill>
    </fill>
    <fill>
      <patternFill patternType="solid">
        <fgColor rgb="FF92D050"/>
        <bgColor indexed="26"/>
      </patternFill>
    </fill>
    <fill>
      <patternFill patternType="solid">
        <fgColor rgb="FFB9FF2D"/>
        <bgColor indexed="26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8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" fontId="5" fillId="4" borderId="1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" fontId="3" fillId="3" borderId="12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0" xfId="0" applyFont="1" applyFill="1"/>
    <xf numFmtId="0" fontId="8" fillId="2" borderId="0" xfId="0" applyFont="1" applyFill="1"/>
    <xf numFmtId="0" fontId="5" fillId="2" borderId="0" xfId="0" applyFont="1" applyFill="1"/>
    <xf numFmtId="0" fontId="11" fillId="8" borderId="26" xfId="1" applyFont="1" applyFill="1" applyBorder="1" applyAlignment="1">
      <alignment vertical="center" wrapText="1"/>
    </xf>
    <xf numFmtId="0" fontId="11" fillId="8" borderId="25" xfId="1" applyFont="1" applyFill="1" applyBorder="1" applyAlignment="1">
      <alignment vertical="center" wrapText="1"/>
    </xf>
    <xf numFmtId="0" fontId="11" fillId="8" borderId="29" xfId="1" applyFont="1" applyFill="1" applyBorder="1" applyAlignment="1">
      <alignment vertical="center" wrapText="1"/>
    </xf>
    <xf numFmtId="1" fontId="11" fillId="9" borderId="25" xfId="1" applyNumberFormat="1" applyFont="1" applyFill="1" applyBorder="1" applyAlignment="1">
      <alignment horizontal="center" vertical="center"/>
    </xf>
    <xf numFmtId="1" fontId="11" fillId="8" borderId="25" xfId="1" applyNumberFormat="1" applyFont="1" applyFill="1" applyBorder="1" applyAlignment="1">
      <alignment horizontal="center" vertical="center"/>
    </xf>
    <xf numFmtId="1" fontId="11" fillId="8" borderId="24" xfId="1" applyNumberFormat="1" applyFont="1" applyFill="1" applyBorder="1" applyAlignment="1">
      <alignment horizontal="center" vertical="center"/>
    </xf>
    <xf numFmtId="1" fontId="11" fillId="9" borderId="29" xfId="1" applyNumberFormat="1" applyFont="1" applyFill="1" applyBorder="1" applyAlignment="1">
      <alignment horizontal="center" vertical="center"/>
    </xf>
    <xf numFmtId="1" fontId="11" fillId="8" borderId="29" xfId="1" applyNumberFormat="1" applyFont="1" applyFill="1" applyBorder="1" applyAlignment="1">
      <alignment horizontal="center" vertical="center"/>
    </xf>
    <xf numFmtId="1" fontId="11" fillId="9" borderId="29" xfId="1" applyNumberFormat="1" applyFont="1" applyFill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/>
    </xf>
    <xf numFmtId="0" fontId="5" fillId="10" borderId="7" xfId="1" applyFont="1" applyFill="1" applyBorder="1" applyAlignment="1">
      <alignment horizontal="center" vertical="center"/>
    </xf>
    <xf numFmtId="0" fontId="5" fillId="10" borderId="7" xfId="1" applyFont="1" applyFill="1" applyBorder="1" applyAlignment="1">
      <alignment vertical="center"/>
    </xf>
    <xf numFmtId="0" fontId="11" fillId="0" borderId="7" xfId="1" applyFont="1" applyBorder="1" applyAlignment="1">
      <alignment vertical="center" wrapText="1"/>
    </xf>
    <xf numFmtId="1" fontId="11" fillId="11" borderId="7" xfId="1" applyNumberFormat="1" applyFont="1" applyFill="1" applyBorder="1" applyAlignment="1">
      <alignment horizontal="center" vertical="center"/>
    </xf>
    <xf numFmtId="0" fontId="11" fillId="8" borderId="7" xfId="1" applyFont="1" applyFill="1" applyBorder="1" applyAlignment="1">
      <alignment horizontal="left" vertical="center"/>
    </xf>
    <xf numFmtId="1" fontId="11" fillId="11" borderId="7" xfId="1" applyNumberFormat="1" applyFont="1" applyFill="1" applyBorder="1" applyAlignment="1">
      <alignment vertical="center"/>
    </xf>
    <xf numFmtId="0" fontId="11" fillId="8" borderId="7" xfId="1" applyFont="1" applyFill="1" applyBorder="1" applyAlignment="1">
      <alignment horizontal="center" vertical="center"/>
    </xf>
    <xf numFmtId="1" fontId="11" fillId="9" borderId="27" xfId="1" applyNumberFormat="1" applyFont="1" applyFill="1" applyBorder="1" applyAlignment="1">
      <alignment horizontal="center" vertical="center"/>
    </xf>
    <xf numFmtId="1" fontId="11" fillId="9" borderId="28" xfId="1" applyNumberFormat="1" applyFont="1" applyFill="1" applyBorder="1" applyAlignment="1">
      <alignment horizontal="center" vertical="center"/>
    </xf>
    <xf numFmtId="1" fontId="11" fillId="9" borderId="30" xfId="1" applyNumberFormat="1" applyFont="1" applyFill="1" applyBorder="1" applyAlignment="1">
      <alignment horizontal="center" vertical="center"/>
    </xf>
    <xf numFmtId="1" fontId="11" fillId="9" borderId="30" xfId="1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12" fillId="8" borderId="25" xfId="1" applyFont="1" applyFill="1" applyBorder="1" applyAlignment="1">
      <alignment horizontal="center" vertical="center"/>
    </xf>
    <xf numFmtId="0" fontId="12" fillId="9" borderId="25" xfId="1" applyFont="1" applyFill="1" applyBorder="1" applyAlignment="1">
      <alignment horizontal="center" vertical="center"/>
    </xf>
    <xf numFmtId="0" fontId="15" fillId="8" borderId="0" xfId="1" applyFont="1" applyFill="1" applyBorder="1" applyAlignment="1">
      <alignment horizontal="left"/>
    </xf>
    <xf numFmtId="0" fontId="15" fillId="8" borderId="0" xfId="1" applyFont="1" applyFill="1" applyBorder="1" applyAlignment="1"/>
    <xf numFmtId="0" fontId="13" fillId="8" borderId="0" xfId="1" applyFont="1" applyFill="1" applyBorder="1" applyAlignment="1">
      <alignment horizontal="left"/>
    </xf>
    <xf numFmtId="0" fontId="16" fillId="8" borderId="0" xfId="1" applyFont="1" applyFill="1" applyBorder="1" applyAlignment="1"/>
    <xf numFmtId="0" fontId="13" fillId="8" borderId="0" xfId="1" applyFont="1" applyFill="1" applyBorder="1" applyAlignment="1"/>
    <xf numFmtId="0" fontId="12" fillId="8" borderId="25" xfId="1" applyFont="1" applyFill="1" applyBorder="1" applyAlignment="1">
      <alignment horizontal="center" vertical="center" wrapText="1"/>
    </xf>
    <xf numFmtId="0" fontId="12" fillId="9" borderId="25" xfId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0" fontId="18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8" fillId="7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8" fillId="7" borderId="7" xfId="0" applyFont="1" applyFill="1" applyBorder="1"/>
    <xf numFmtId="0" fontId="5" fillId="2" borderId="19" xfId="0" applyFont="1" applyFill="1" applyBorder="1" applyAlignment="1">
      <alignment horizontal="center" vertical="center" wrapText="1"/>
    </xf>
    <xf numFmtId="0" fontId="20" fillId="0" borderId="7" xfId="0" applyFont="1" applyBorder="1"/>
    <xf numFmtId="0" fontId="5" fillId="7" borderId="3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8" fillId="2" borderId="7" xfId="0" applyFont="1" applyFill="1" applyBorder="1"/>
    <xf numFmtId="0" fontId="5" fillId="6" borderId="7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1" fontId="3" fillId="3" borderId="1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21" fillId="12" borderId="7" xfId="0" applyFont="1" applyFill="1" applyBorder="1"/>
    <xf numFmtId="0" fontId="0" fillId="12" borderId="7" xfId="0" applyFill="1" applyBorder="1"/>
    <xf numFmtId="1" fontId="23" fillId="3" borderId="1" xfId="0" applyNumberFormat="1" applyFont="1" applyFill="1" applyBorder="1" applyAlignment="1">
      <alignment horizontal="center" vertical="center"/>
    </xf>
    <xf numFmtId="1" fontId="23" fillId="3" borderId="17" xfId="0" applyNumberFormat="1" applyFont="1" applyFill="1" applyBorder="1" applyAlignment="1">
      <alignment horizontal="center" vertical="center"/>
    </xf>
    <xf numFmtId="1" fontId="23" fillId="3" borderId="9" xfId="0" applyNumberFormat="1" applyFont="1" applyFill="1" applyBorder="1" applyAlignment="1">
      <alignment horizontal="center" vertical="center"/>
    </xf>
    <xf numFmtId="1" fontId="24" fillId="12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Fill="1"/>
    <xf numFmtId="1" fontId="25" fillId="3" borderId="1" xfId="0" applyNumberFormat="1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left" vertical="center" wrapText="1"/>
    </xf>
    <xf numFmtId="0" fontId="1" fillId="13" borderId="20" xfId="0" applyFont="1" applyFill="1" applyBorder="1" applyAlignment="1">
      <alignment horizontal="left" vertical="center" wrapText="1"/>
    </xf>
    <xf numFmtId="0" fontId="1" fillId="17" borderId="3" xfId="0" applyFont="1" applyFill="1" applyBorder="1" applyAlignment="1">
      <alignment horizontal="left" vertical="center" wrapText="1"/>
    </xf>
    <xf numFmtId="0" fontId="1" fillId="17" borderId="20" xfId="0" applyFont="1" applyFill="1" applyBorder="1" applyAlignment="1">
      <alignment horizontal="left" vertical="center" wrapText="1"/>
    </xf>
    <xf numFmtId="0" fontId="1" fillId="18" borderId="0" xfId="0" applyFont="1" applyFill="1" applyBorder="1" applyAlignment="1">
      <alignment horizontal="left" vertical="center" wrapText="1"/>
    </xf>
    <xf numFmtId="0" fontId="1" fillId="18" borderId="23" xfId="0" applyFont="1" applyFill="1" applyBorder="1" applyAlignment="1">
      <alignment horizontal="left" vertical="center" wrapText="1"/>
    </xf>
    <xf numFmtId="0" fontId="9" fillId="19" borderId="16" xfId="0" applyFont="1" applyFill="1" applyBorder="1" applyAlignment="1">
      <alignment horizontal="left" vertical="center" wrapText="1"/>
    </xf>
    <xf numFmtId="0" fontId="1" fillId="20" borderId="0" xfId="0" applyFont="1" applyFill="1" applyBorder="1" applyAlignment="1">
      <alignment horizontal="left" vertical="center" wrapText="1"/>
    </xf>
    <xf numFmtId="0" fontId="1" fillId="17" borderId="5" xfId="0" applyFont="1" applyFill="1" applyBorder="1" applyAlignment="1">
      <alignment horizontal="left" vertical="center"/>
    </xf>
    <xf numFmtId="0" fontId="1" fillId="13" borderId="5" xfId="0" applyFont="1" applyFill="1" applyBorder="1" applyAlignment="1">
      <alignment horizontal="left" vertical="center"/>
    </xf>
    <xf numFmtId="0" fontId="1" fillId="20" borderId="8" xfId="0" applyFont="1" applyFill="1" applyBorder="1" applyAlignment="1">
      <alignment horizontal="left" vertical="center"/>
    </xf>
    <xf numFmtId="0" fontId="9" fillId="19" borderId="1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1" fillId="15" borderId="15" xfId="0" applyFont="1" applyFill="1" applyBorder="1" applyAlignment="1">
      <alignment horizontal="left" vertical="center" wrapText="1"/>
    </xf>
    <xf numFmtId="0" fontId="1" fillId="15" borderId="14" xfId="0" applyFont="1" applyFill="1" applyBorder="1" applyAlignment="1">
      <alignment horizontal="left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14" fillId="0" borderId="0" xfId="1" applyFont="1" applyAlignment="1"/>
    <xf numFmtId="0" fontId="14" fillId="0" borderId="31" xfId="1" applyFont="1" applyBorder="1"/>
    <xf numFmtId="0" fontId="12" fillId="8" borderId="24" xfId="1" applyFont="1" applyFill="1" applyBorder="1" applyAlignment="1">
      <alignment horizontal="center" vertical="center"/>
    </xf>
    <xf numFmtId="0" fontId="14" fillId="0" borderId="33" xfId="1" applyFont="1" applyBorder="1"/>
    <xf numFmtId="0" fontId="12" fillId="9" borderId="24" xfId="1" applyFont="1" applyFill="1" applyBorder="1" applyAlignment="1">
      <alignment horizontal="center" vertical="center" wrapText="1"/>
    </xf>
    <xf numFmtId="0" fontId="14" fillId="0" borderId="32" xfId="1" applyFont="1" applyBorder="1"/>
    <xf numFmtId="0" fontId="12" fillId="8" borderId="26" xfId="1" applyFont="1" applyFill="1" applyBorder="1" applyAlignment="1">
      <alignment horizontal="center" vertical="center"/>
    </xf>
    <xf numFmtId="0" fontId="14" fillId="0" borderId="27" xfId="1" applyFont="1" applyBorder="1"/>
    <xf numFmtId="0" fontId="14" fillId="0" borderId="28" xfId="1" applyFont="1" applyBorder="1"/>
    <xf numFmtId="0" fontId="12" fillId="9" borderId="26" xfId="1" applyFont="1" applyFill="1" applyBorder="1" applyAlignment="1">
      <alignment horizontal="center" vertical="center"/>
    </xf>
    <xf numFmtId="0" fontId="12" fillId="9" borderId="24" xfId="1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left"/>
    </xf>
    <xf numFmtId="0" fontId="14" fillId="0" borderId="0" xfId="1" applyFont="1" applyBorder="1"/>
    <xf numFmtId="0" fontId="17" fillId="8" borderId="0" xfId="1" applyFont="1" applyFill="1" applyBorder="1" applyAlignment="1">
      <alignment horizontal="center"/>
    </xf>
    <xf numFmtId="0" fontId="12" fillId="8" borderId="24" xfId="1" applyFont="1" applyFill="1" applyBorder="1" applyAlignment="1">
      <alignment horizontal="center" vertical="center" wrapText="1"/>
    </xf>
    <xf numFmtId="0" fontId="12" fillId="9" borderId="26" xfId="1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vertical="center"/>
    </xf>
    <xf numFmtId="0" fontId="1" fillId="16" borderId="5" xfId="0" applyFont="1" applyFill="1" applyBorder="1" applyAlignment="1">
      <alignment vertical="center"/>
    </xf>
    <xf numFmtId="0" fontId="2" fillId="14" borderId="5" xfId="0" applyFont="1" applyFill="1" applyBorder="1" applyAlignment="1">
      <alignment horizontal="left" vertical="center"/>
    </xf>
    <xf numFmtId="0" fontId="1" fillId="14" borderId="5" xfId="0" applyFont="1" applyFill="1" applyBorder="1" applyAlignment="1">
      <alignment horizontal="left" vertical="center"/>
    </xf>
    <xf numFmtId="0" fontId="1" fillId="14" borderId="8" xfId="0" applyFont="1" applyFill="1" applyBorder="1" applyAlignment="1">
      <alignment horizontal="left" vertical="center"/>
    </xf>
    <xf numFmtId="1" fontId="5" fillId="3" borderId="34" xfId="0" applyNumberFormat="1" applyFont="1" applyFill="1" applyBorder="1" applyAlignment="1">
      <alignment horizontal="center" vertical="center"/>
    </xf>
    <xf numFmtId="1" fontId="5" fillId="3" borderId="35" xfId="0" applyNumberFormat="1" applyFont="1" applyFill="1" applyBorder="1" applyAlignment="1">
      <alignment horizontal="center" vertical="center"/>
    </xf>
    <xf numFmtId="1" fontId="5" fillId="3" borderId="36" xfId="0" applyNumberFormat="1" applyFont="1" applyFill="1" applyBorder="1" applyAlignment="1">
      <alignment horizontal="center" vertical="center"/>
    </xf>
    <xf numFmtId="1" fontId="5" fillId="2" borderId="34" xfId="0" applyNumberFormat="1" applyFont="1" applyFill="1" applyBorder="1" applyAlignment="1">
      <alignment horizontal="center" vertical="center"/>
    </xf>
    <xf numFmtId="1" fontId="5" fillId="2" borderId="35" xfId="0" applyNumberFormat="1" applyFont="1" applyFill="1" applyBorder="1" applyAlignment="1">
      <alignment horizontal="center" vertical="center"/>
    </xf>
    <xf numFmtId="1" fontId="5" fillId="2" borderId="36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22" fillId="12" borderId="22" xfId="0" applyNumberFormat="1" applyFont="1" applyFill="1" applyBorder="1" applyAlignment="1">
      <alignment horizontal="center"/>
    </xf>
    <xf numFmtId="0" fontId="22" fillId="12" borderId="23" xfId="0" applyFont="1" applyFill="1" applyBorder="1" applyAlignment="1">
      <alignment horizontal="center"/>
    </xf>
    <xf numFmtId="0" fontId="22" fillId="12" borderId="21" xfId="0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B9FF2D"/>
      <color rgb="FFFFEEB9"/>
      <color rgb="FFFF7575"/>
      <color rgb="FF46E64E"/>
      <color rgb="FF66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6"/>
  <sheetViews>
    <sheetView tabSelected="1" topLeftCell="A22" zoomScale="55" zoomScaleNormal="55" workbookViewId="0">
      <selection activeCell="AA87" sqref="AA87"/>
    </sheetView>
  </sheetViews>
  <sheetFormatPr defaultRowHeight="15"/>
  <cols>
    <col min="2" max="2" width="49.140625" customWidth="1"/>
    <col min="22" max="22" width="10.5703125" bestFit="1" customWidth="1"/>
    <col min="29" max="29" width="17.85546875" customWidth="1"/>
    <col min="30" max="30" width="17.7109375" customWidth="1"/>
    <col min="33" max="33" width="11.5703125" bestFit="1" customWidth="1"/>
    <col min="34" max="34" width="9.42578125" bestFit="1" customWidth="1"/>
  </cols>
  <sheetData>
    <row r="1" spans="1:34" ht="23.25">
      <c r="A1" s="158" t="s">
        <v>32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72"/>
      <c r="O1" s="72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146"/>
    </row>
    <row r="2" spans="1:34" ht="23.25">
      <c r="A2" s="158" t="s">
        <v>33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72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147"/>
    </row>
    <row r="3" spans="1:34" ht="23.25">
      <c r="A3" s="74" t="s">
        <v>56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2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147"/>
    </row>
    <row r="4" spans="1:34" ht="23.25">
      <c r="A4" s="74" t="s">
        <v>54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2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147"/>
    </row>
    <row r="5" spans="1:34" ht="23.25">
      <c r="A5" s="158" t="s">
        <v>55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147"/>
    </row>
    <row r="6" spans="1:34" ht="23.25">
      <c r="A6" s="74" t="s">
        <v>57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147"/>
    </row>
    <row r="7" spans="1:34" ht="23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147"/>
    </row>
    <row r="8" spans="1:34" ht="27.75">
      <c r="A8" s="73"/>
      <c r="B8" s="75"/>
      <c r="C8" s="160" t="s">
        <v>34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147"/>
    </row>
    <row r="9" spans="1:34" ht="23.25">
      <c r="A9" s="76" t="s">
        <v>35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148"/>
    </row>
    <row r="10" spans="1:34" ht="20.25">
      <c r="A10" s="149" t="s">
        <v>36</v>
      </c>
      <c r="B10" s="149" t="s">
        <v>37</v>
      </c>
      <c r="C10" s="161" t="s">
        <v>38</v>
      </c>
      <c r="D10" s="77"/>
      <c r="E10" s="153" t="s">
        <v>39</v>
      </c>
      <c r="F10" s="154"/>
      <c r="G10" s="154"/>
      <c r="H10" s="154"/>
      <c r="I10" s="154"/>
      <c r="J10" s="154"/>
      <c r="K10" s="154"/>
      <c r="L10" s="155"/>
      <c r="M10" s="153" t="s">
        <v>40</v>
      </c>
      <c r="N10" s="154"/>
      <c r="O10" s="154"/>
      <c r="P10" s="154"/>
      <c r="Q10" s="154"/>
      <c r="R10" s="154"/>
      <c r="S10" s="154"/>
      <c r="T10" s="155"/>
      <c r="U10" s="153" t="s">
        <v>41</v>
      </c>
      <c r="V10" s="154"/>
      <c r="W10" s="154"/>
      <c r="X10" s="154"/>
      <c r="Y10" s="154"/>
      <c r="Z10" s="154"/>
      <c r="AA10" s="154"/>
      <c r="AB10" s="155"/>
      <c r="AC10" s="151" t="s">
        <v>42</v>
      </c>
      <c r="AD10" s="151" t="s">
        <v>43</v>
      </c>
    </row>
    <row r="11" spans="1:34" ht="20.25">
      <c r="A11" s="152"/>
      <c r="B11" s="152"/>
      <c r="C11" s="152"/>
      <c r="D11" s="70"/>
      <c r="E11" s="162" t="s">
        <v>44</v>
      </c>
      <c r="F11" s="154"/>
      <c r="G11" s="154"/>
      <c r="H11" s="155"/>
      <c r="I11" s="153" t="s">
        <v>45</v>
      </c>
      <c r="J11" s="154"/>
      <c r="K11" s="154"/>
      <c r="L11" s="155"/>
      <c r="M11" s="156" t="s">
        <v>46</v>
      </c>
      <c r="N11" s="154"/>
      <c r="O11" s="154"/>
      <c r="P11" s="155"/>
      <c r="Q11" s="153" t="s">
        <v>47</v>
      </c>
      <c r="R11" s="154"/>
      <c r="S11" s="154"/>
      <c r="T11" s="155"/>
      <c r="U11" s="156" t="s">
        <v>48</v>
      </c>
      <c r="V11" s="154"/>
      <c r="W11" s="154"/>
      <c r="X11" s="155"/>
      <c r="Y11" s="153" t="s">
        <v>49</v>
      </c>
      <c r="Z11" s="154"/>
      <c r="AA11" s="154"/>
      <c r="AB11" s="155"/>
      <c r="AC11" s="152"/>
      <c r="AD11" s="152"/>
    </row>
    <row r="12" spans="1:34" ht="20.25">
      <c r="A12" s="152"/>
      <c r="B12" s="152"/>
      <c r="C12" s="152"/>
      <c r="D12" s="70"/>
      <c r="E12" s="157" t="s">
        <v>20</v>
      </c>
      <c r="F12" s="156" t="s">
        <v>50</v>
      </c>
      <c r="G12" s="155"/>
      <c r="H12" s="157" t="s">
        <v>51</v>
      </c>
      <c r="I12" s="149" t="s">
        <v>20</v>
      </c>
      <c r="J12" s="153" t="s">
        <v>50</v>
      </c>
      <c r="K12" s="155"/>
      <c r="L12" s="149" t="s">
        <v>51</v>
      </c>
      <c r="M12" s="157" t="s">
        <v>20</v>
      </c>
      <c r="N12" s="156" t="s">
        <v>50</v>
      </c>
      <c r="O12" s="155"/>
      <c r="P12" s="157" t="s">
        <v>51</v>
      </c>
      <c r="Q12" s="149" t="s">
        <v>20</v>
      </c>
      <c r="R12" s="153" t="s">
        <v>50</v>
      </c>
      <c r="S12" s="155"/>
      <c r="T12" s="149" t="s">
        <v>51</v>
      </c>
      <c r="U12" s="157" t="s">
        <v>20</v>
      </c>
      <c r="V12" s="156" t="s">
        <v>50</v>
      </c>
      <c r="W12" s="155"/>
      <c r="X12" s="157" t="s">
        <v>51</v>
      </c>
      <c r="Y12" s="149" t="s">
        <v>20</v>
      </c>
      <c r="Z12" s="153" t="s">
        <v>50</v>
      </c>
      <c r="AA12" s="155"/>
      <c r="AB12" s="149" t="s">
        <v>51</v>
      </c>
      <c r="AC12" s="152"/>
      <c r="AD12" s="152"/>
    </row>
    <row r="13" spans="1:34" ht="40.5">
      <c r="A13" s="150"/>
      <c r="B13" s="150"/>
      <c r="C13" s="150"/>
      <c r="D13" s="70"/>
      <c r="E13" s="150"/>
      <c r="F13" s="71" t="s">
        <v>52</v>
      </c>
      <c r="G13" s="78" t="s">
        <v>53</v>
      </c>
      <c r="H13" s="150"/>
      <c r="I13" s="150"/>
      <c r="J13" s="70" t="s">
        <v>52</v>
      </c>
      <c r="K13" s="77" t="s">
        <v>53</v>
      </c>
      <c r="L13" s="150"/>
      <c r="M13" s="150"/>
      <c r="N13" s="71" t="s">
        <v>52</v>
      </c>
      <c r="O13" s="78" t="s">
        <v>53</v>
      </c>
      <c r="P13" s="150"/>
      <c r="Q13" s="150"/>
      <c r="R13" s="70" t="s">
        <v>52</v>
      </c>
      <c r="S13" s="77" t="s">
        <v>53</v>
      </c>
      <c r="T13" s="150"/>
      <c r="U13" s="150"/>
      <c r="V13" s="71" t="s">
        <v>52</v>
      </c>
      <c r="W13" s="78" t="s">
        <v>53</v>
      </c>
      <c r="X13" s="150"/>
      <c r="Y13" s="150"/>
      <c r="Z13" s="70" t="s">
        <v>52</v>
      </c>
      <c r="AA13" s="77" t="s">
        <v>53</v>
      </c>
      <c r="AB13" s="150"/>
      <c r="AC13" s="150"/>
      <c r="AD13" s="150"/>
    </row>
    <row r="14" spans="1:34" ht="49.5" customHeight="1">
      <c r="A14" s="1" t="s">
        <v>0</v>
      </c>
      <c r="B14" s="163" t="s">
        <v>1</v>
      </c>
      <c r="C14" s="163"/>
      <c r="D14" s="164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29">
        <f>SUM(AC15:AC21)</f>
        <v>165</v>
      </c>
      <c r="AD14" s="129">
        <f>SUM(AD15:AD21)</f>
        <v>6</v>
      </c>
    </row>
    <row r="15" spans="1:34" ht="45" customHeight="1">
      <c r="A15" s="2">
        <v>1</v>
      </c>
      <c r="B15" s="48" t="s">
        <v>24</v>
      </c>
      <c r="C15" s="37" t="s">
        <v>15</v>
      </c>
      <c r="D15" s="69"/>
      <c r="E15" s="65"/>
      <c r="F15" s="51">
        <v>15</v>
      </c>
      <c r="G15" s="51" t="s">
        <v>5</v>
      </c>
      <c r="H15" s="51">
        <v>1</v>
      </c>
      <c r="I15" s="52"/>
      <c r="J15" s="52"/>
      <c r="K15" s="52"/>
      <c r="L15" s="52"/>
      <c r="M15" s="51"/>
      <c r="N15" s="51"/>
      <c r="O15" s="51"/>
      <c r="P15" s="51"/>
      <c r="Q15" s="52"/>
      <c r="R15" s="52"/>
      <c r="S15" s="52"/>
      <c r="T15" s="52"/>
      <c r="U15" s="51"/>
      <c r="V15" s="51"/>
      <c r="W15" s="51"/>
      <c r="X15" s="51"/>
      <c r="Y15" s="52"/>
      <c r="Z15" s="52"/>
      <c r="AA15" s="52"/>
      <c r="AB15" s="52"/>
      <c r="AC15" s="6">
        <f>SUM(F15,E15,J15,I15,N15,M15,R15,Q15,V15,U15,Z15,Y15,)</f>
        <v>15</v>
      </c>
      <c r="AD15" s="6">
        <f>SUM(H15,L15,P15,T15,X15,AB15,)</f>
        <v>1</v>
      </c>
    </row>
    <row r="16" spans="1:34" ht="45" customHeight="1">
      <c r="A16" s="2">
        <v>2</v>
      </c>
      <c r="B16" s="48" t="s">
        <v>25</v>
      </c>
      <c r="C16" s="37" t="s">
        <v>15</v>
      </c>
      <c r="D16" s="69"/>
      <c r="E16" s="65"/>
      <c r="F16" s="51"/>
      <c r="G16" s="51"/>
      <c r="H16" s="51"/>
      <c r="I16" s="52"/>
      <c r="J16" s="52"/>
      <c r="K16" s="52"/>
      <c r="L16" s="52"/>
      <c r="M16" s="51"/>
      <c r="N16" s="51"/>
      <c r="O16" s="51"/>
      <c r="P16" s="51"/>
      <c r="Q16" s="52"/>
      <c r="R16" s="52">
        <v>15</v>
      </c>
      <c r="S16" s="52" t="s">
        <v>5</v>
      </c>
      <c r="T16" s="52">
        <v>1</v>
      </c>
      <c r="U16" s="51"/>
      <c r="V16" s="51"/>
      <c r="W16" s="51"/>
      <c r="X16" s="51"/>
      <c r="Y16" s="52"/>
      <c r="Z16" s="52"/>
      <c r="AA16" s="52"/>
      <c r="AB16" s="52"/>
      <c r="AC16" s="6">
        <f t="shared" ref="AC16:AC21" si="0">SUM(F16,E16,J16,I16,N16,M16,R16,Q16,V16,U16,Z16,Y16,)</f>
        <v>15</v>
      </c>
      <c r="AD16" s="6">
        <f t="shared" ref="AD16:AD21" si="1">SUM(H16,L16,P16,T16,X16,AB16,)</f>
        <v>1</v>
      </c>
    </row>
    <row r="17" spans="1:34" ht="45" customHeight="1">
      <c r="A17" s="2">
        <v>3</v>
      </c>
      <c r="B17" s="48" t="s">
        <v>2</v>
      </c>
      <c r="C17" s="37" t="s">
        <v>15</v>
      </c>
      <c r="D17" s="69"/>
      <c r="E17" s="65"/>
      <c r="F17" s="51"/>
      <c r="G17" s="51"/>
      <c r="H17" s="51"/>
      <c r="I17" s="52"/>
      <c r="J17" s="52">
        <v>15</v>
      </c>
      <c r="K17" s="52" t="s">
        <v>0</v>
      </c>
      <c r="L17" s="52">
        <v>1</v>
      </c>
      <c r="M17" s="51"/>
      <c r="N17" s="51"/>
      <c r="O17" s="51"/>
      <c r="P17" s="51"/>
      <c r="Q17" s="52"/>
      <c r="R17" s="52"/>
      <c r="S17" s="52"/>
      <c r="T17" s="52"/>
      <c r="U17" s="51"/>
      <c r="V17" s="51"/>
      <c r="W17" s="51"/>
      <c r="X17" s="51"/>
      <c r="Y17" s="52"/>
      <c r="Z17" s="52"/>
      <c r="AA17" s="52"/>
      <c r="AB17" s="52"/>
      <c r="AC17" s="6">
        <f t="shared" si="0"/>
        <v>15</v>
      </c>
      <c r="AD17" s="6">
        <f t="shared" si="1"/>
        <v>1</v>
      </c>
    </row>
    <row r="18" spans="1:34" ht="45" customHeight="1">
      <c r="A18" s="2">
        <v>4</v>
      </c>
      <c r="B18" s="49" t="s">
        <v>3</v>
      </c>
      <c r="C18" s="4" t="s">
        <v>4</v>
      </c>
      <c r="D18" s="69"/>
      <c r="E18" s="66"/>
      <c r="F18" s="51">
        <v>30</v>
      </c>
      <c r="G18" s="51" t="s">
        <v>5</v>
      </c>
      <c r="H18" s="51">
        <v>0</v>
      </c>
      <c r="I18" s="52"/>
      <c r="J18" s="52">
        <v>30</v>
      </c>
      <c r="K18" s="52" t="s">
        <v>5</v>
      </c>
      <c r="L18" s="52">
        <v>0</v>
      </c>
      <c r="M18" s="51"/>
      <c r="N18" s="51"/>
      <c r="O18" s="51"/>
      <c r="P18" s="51"/>
      <c r="Q18" s="52"/>
      <c r="R18" s="52"/>
      <c r="S18" s="52"/>
      <c r="T18" s="52"/>
      <c r="U18" s="51"/>
      <c r="V18" s="51"/>
      <c r="W18" s="51"/>
      <c r="X18" s="51"/>
      <c r="Y18" s="52"/>
      <c r="Z18" s="52"/>
      <c r="AA18" s="52"/>
      <c r="AB18" s="52"/>
      <c r="AC18" s="6">
        <f t="shared" si="0"/>
        <v>60</v>
      </c>
      <c r="AD18" s="6">
        <f t="shared" si="1"/>
        <v>0</v>
      </c>
    </row>
    <row r="19" spans="1:34" ht="45" customHeight="1">
      <c r="A19" s="2">
        <v>5</v>
      </c>
      <c r="B19" s="50" t="s">
        <v>6</v>
      </c>
      <c r="C19" s="37" t="s">
        <v>15</v>
      </c>
      <c r="D19" s="69"/>
      <c r="E19" s="66">
        <v>15</v>
      </c>
      <c r="F19" s="51"/>
      <c r="G19" s="51"/>
      <c r="H19" s="51">
        <v>1</v>
      </c>
      <c r="I19" s="52"/>
      <c r="J19" s="52"/>
      <c r="K19" s="52"/>
      <c r="L19" s="52"/>
      <c r="M19" s="51"/>
      <c r="N19" s="51"/>
      <c r="O19" s="51"/>
      <c r="P19" s="51"/>
      <c r="Q19" s="52"/>
      <c r="R19" s="52"/>
      <c r="S19" s="52"/>
      <c r="T19" s="52"/>
      <c r="U19" s="51"/>
      <c r="V19" s="51"/>
      <c r="W19" s="51"/>
      <c r="X19" s="51"/>
      <c r="Y19" s="52"/>
      <c r="Z19" s="52"/>
      <c r="AA19" s="52"/>
      <c r="AB19" s="53"/>
      <c r="AC19" s="6">
        <f t="shared" si="0"/>
        <v>15</v>
      </c>
      <c r="AD19" s="6">
        <f t="shared" si="1"/>
        <v>1</v>
      </c>
    </row>
    <row r="20" spans="1:34" ht="45" customHeight="1">
      <c r="A20" s="8">
        <v>6</v>
      </c>
      <c r="B20" s="50" t="s">
        <v>105</v>
      </c>
      <c r="C20" s="37" t="s">
        <v>4</v>
      </c>
      <c r="D20" s="69"/>
      <c r="E20" s="67"/>
      <c r="F20" s="54"/>
      <c r="G20" s="54"/>
      <c r="H20" s="54"/>
      <c r="I20" s="55"/>
      <c r="J20" s="55">
        <v>30</v>
      </c>
      <c r="K20" s="55" t="s">
        <v>0</v>
      </c>
      <c r="L20" s="55">
        <v>1</v>
      </c>
      <c r="M20" s="54"/>
      <c r="N20" s="54"/>
      <c r="O20" s="54"/>
      <c r="P20" s="54"/>
      <c r="Q20" s="55"/>
      <c r="R20" s="55"/>
      <c r="S20" s="55"/>
      <c r="T20" s="55"/>
      <c r="U20" s="54"/>
      <c r="V20" s="54"/>
      <c r="W20" s="54"/>
      <c r="X20" s="54"/>
      <c r="Y20" s="55"/>
      <c r="Z20" s="55"/>
      <c r="AA20" s="55"/>
      <c r="AB20" s="53"/>
      <c r="AC20" s="6">
        <f t="shared" si="0"/>
        <v>30</v>
      </c>
      <c r="AD20" s="6">
        <f t="shared" si="1"/>
        <v>1</v>
      </c>
    </row>
    <row r="21" spans="1:34" ht="45" customHeight="1">
      <c r="A21" s="8">
        <v>7</v>
      </c>
      <c r="B21" s="50" t="s">
        <v>7</v>
      </c>
      <c r="C21" s="10" t="s">
        <v>4</v>
      </c>
      <c r="D21" s="69"/>
      <c r="E21" s="67"/>
      <c r="F21" s="54"/>
      <c r="G21" s="54"/>
      <c r="H21" s="54"/>
      <c r="I21" s="55"/>
      <c r="J21" s="55"/>
      <c r="K21" s="55"/>
      <c r="L21" s="55"/>
      <c r="M21" s="54"/>
      <c r="N21" s="54"/>
      <c r="O21" s="54"/>
      <c r="P21" s="54"/>
      <c r="Q21" s="55"/>
      <c r="R21" s="55"/>
      <c r="S21" s="55"/>
      <c r="T21" s="55"/>
      <c r="U21" s="54"/>
      <c r="V21" s="54"/>
      <c r="W21" s="54"/>
      <c r="X21" s="54"/>
      <c r="Y21" s="55"/>
      <c r="Z21" s="55">
        <v>15</v>
      </c>
      <c r="AA21" s="55" t="s">
        <v>80</v>
      </c>
      <c r="AB21" s="53">
        <v>1</v>
      </c>
      <c r="AC21" s="6">
        <f t="shared" si="0"/>
        <v>15</v>
      </c>
      <c r="AD21" s="6">
        <f t="shared" si="1"/>
        <v>1</v>
      </c>
    </row>
    <row r="22" spans="1:34" ht="45" customHeight="1">
      <c r="A22" s="15" t="s">
        <v>8</v>
      </c>
      <c r="B22" s="165" t="s">
        <v>9</v>
      </c>
      <c r="C22" s="166"/>
      <c r="D22" s="167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7"/>
      <c r="AC22" s="6">
        <f>SUM(AC23:AC26)</f>
        <v>60</v>
      </c>
      <c r="AD22" s="6">
        <f>SUM(AD23:AD26)</f>
        <v>4</v>
      </c>
    </row>
    <row r="23" spans="1:34" ht="45" customHeight="1">
      <c r="A23" s="20">
        <v>1</v>
      </c>
      <c r="B23" s="60" t="s">
        <v>27</v>
      </c>
      <c r="C23" s="64" t="s">
        <v>15</v>
      </c>
      <c r="D23" s="62"/>
      <c r="E23" s="63"/>
      <c r="F23" s="61">
        <v>15</v>
      </c>
      <c r="G23" s="61" t="s">
        <v>16</v>
      </c>
      <c r="H23" s="61">
        <v>1</v>
      </c>
      <c r="I23" s="23"/>
      <c r="J23" s="23"/>
      <c r="K23" s="23"/>
      <c r="L23" s="23"/>
      <c r="M23" s="22"/>
      <c r="N23" s="22"/>
      <c r="O23" s="22"/>
      <c r="P23" s="22"/>
      <c r="Q23" s="23"/>
      <c r="R23" s="57"/>
      <c r="S23" s="57"/>
      <c r="T23" s="23"/>
      <c r="U23" s="22"/>
      <c r="V23" s="22"/>
      <c r="W23" s="22"/>
      <c r="X23" s="22"/>
      <c r="Y23" s="23"/>
      <c r="Z23" s="23"/>
      <c r="AA23" s="23"/>
      <c r="AB23" s="23"/>
      <c r="AC23" s="12">
        <f>SUM(E23:F23,I23:J23,M23:N23,Q23:R23,U23:V23,Y23:Z23)</f>
        <v>15</v>
      </c>
      <c r="AD23" s="12">
        <f>SUM(H23,L23,P23,T23,X23,AB23)</f>
        <v>1</v>
      </c>
    </row>
    <row r="24" spans="1:34" ht="45" customHeight="1">
      <c r="A24" s="20">
        <v>2</v>
      </c>
      <c r="B24" s="60" t="s">
        <v>28</v>
      </c>
      <c r="C24" s="64" t="s">
        <v>15</v>
      </c>
      <c r="D24" s="62"/>
      <c r="E24" s="63"/>
      <c r="F24" s="61">
        <v>15</v>
      </c>
      <c r="G24" s="61" t="s">
        <v>16</v>
      </c>
      <c r="H24" s="61">
        <v>1</v>
      </c>
      <c r="I24" s="23"/>
      <c r="J24" s="23"/>
      <c r="K24" s="23"/>
      <c r="L24" s="23"/>
      <c r="M24" s="22"/>
      <c r="N24" s="22"/>
      <c r="O24" s="22"/>
      <c r="P24" s="22"/>
      <c r="Q24" s="23"/>
      <c r="R24" s="57"/>
      <c r="S24" s="57"/>
      <c r="T24" s="23"/>
      <c r="U24" s="22"/>
      <c r="V24" s="22"/>
      <c r="W24" s="22"/>
      <c r="X24" s="22"/>
      <c r="Y24" s="23"/>
      <c r="Z24" s="23"/>
      <c r="AA24" s="23"/>
      <c r="AB24" s="23"/>
      <c r="AC24" s="12">
        <f t="shared" ref="AC24:AC61" si="2">SUM(E24:F24,I24:J24,M24:N24,Q24:R24,U24:V24,Y24:Z24)</f>
        <v>15</v>
      </c>
      <c r="AD24" s="12">
        <f t="shared" ref="AD24:AD61" si="3">SUM(H24,L24,P24,T24,X24,AB24)</f>
        <v>1</v>
      </c>
    </row>
    <row r="25" spans="1:34" ht="45" customHeight="1">
      <c r="A25" s="20">
        <v>3</v>
      </c>
      <c r="B25" s="60" t="s">
        <v>29</v>
      </c>
      <c r="C25" s="64" t="s">
        <v>15</v>
      </c>
      <c r="D25" s="62"/>
      <c r="E25" s="63"/>
      <c r="F25" s="61">
        <v>15</v>
      </c>
      <c r="G25" s="61" t="s">
        <v>16</v>
      </c>
      <c r="H25" s="61">
        <v>1</v>
      </c>
      <c r="I25" s="23"/>
      <c r="J25" s="23"/>
      <c r="K25" s="23"/>
      <c r="L25" s="23"/>
      <c r="M25" s="22"/>
      <c r="N25" s="22"/>
      <c r="O25" s="22"/>
      <c r="P25" s="22"/>
      <c r="Q25" s="23"/>
      <c r="R25" s="57"/>
      <c r="S25" s="57"/>
      <c r="T25" s="23"/>
      <c r="U25" s="22"/>
      <c r="V25" s="22"/>
      <c r="W25" s="22"/>
      <c r="X25" s="22"/>
      <c r="Y25" s="23"/>
      <c r="Z25" s="23"/>
      <c r="AA25" s="23"/>
      <c r="AB25" s="23"/>
      <c r="AC25" s="12">
        <f t="shared" si="2"/>
        <v>15</v>
      </c>
      <c r="AD25" s="12">
        <f t="shared" si="3"/>
        <v>1</v>
      </c>
    </row>
    <row r="26" spans="1:34" ht="45" customHeight="1">
      <c r="A26" s="21">
        <v>4</v>
      </c>
      <c r="B26" s="60" t="s">
        <v>30</v>
      </c>
      <c r="C26" s="64" t="s">
        <v>15</v>
      </c>
      <c r="D26" s="62"/>
      <c r="E26" s="63"/>
      <c r="F26" s="61">
        <v>15</v>
      </c>
      <c r="G26" s="61" t="s">
        <v>16</v>
      </c>
      <c r="H26" s="61">
        <v>1</v>
      </c>
      <c r="I26" s="23"/>
      <c r="J26" s="23"/>
      <c r="K26" s="23"/>
      <c r="L26" s="23"/>
      <c r="M26" s="22"/>
      <c r="N26" s="22"/>
      <c r="O26" s="22"/>
      <c r="P26" s="22"/>
      <c r="Q26" s="23"/>
      <c r="R26" s="23"/>
      <c r="S26" s="23"/>
      <c r="T26" s="23"/>
      <c r="U26" s="22"/>
      <c r="V26" s="22"/>
      <c r="W26" s="22"/>
      <c r="X26" s="22"/>
      <c r="Y26" s="23"/>
      <c r="Z26" s="23"/>
      <c r="AA26" s="23"/>
      <c r="AB26" s="23"/>
      <c r="AC26" s="12">
        <f t="shared" si="2"/>
        <v>15</v>
      </c>
      <c r="AD26" s="12">
        <f t="shared" si="3"/>
        <v>1</v>
      </c>
    </row>
    <row r="27" spans="1:34" ht="45" customHeight="1">
      <c r="A27" s="24" t="s">
        <v>10</v>
      </c>
      <c r="B27" s="143" t="s">
        <v>11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2">
        <f>SUM(AC28:AC38)</f>
        <v>1490</v>
      </c>
      <c r="AD27" s="12">
        <f>SUM(AD28:AD38)</f>
        <v>116</v>
      </c>
    </row>
    <row r="28" spans="1:34" ht="45" customHeight="1">
      <c r="A28" s="16">
        <v>1</v>
      </c>
      <c r="B28" s="81" t="s">
        <v>100</v>
      </c>
      <c r="C28" s="9" t="s">
        <v>101</v>
      </c>
      <c r="D28" s="82"/>
      <c r="E28" s="35"/>
      <c r="F28" s="35"/>
      <c r="G28" s="35"/>
      <c r="H28" s="35"/>
      <c r="I28" s="9"/>
      <c r="J28" s="9">
        <v>15</v>
      </c>
      <c r="K28" s="9" t="s">
        <v>5</v>
      </c>
      <c r="L28" s="9">
        <v>1</v>
      </c>
      <c r="M28" s="35"/>
      <c r="N28" s="35"/>
      <c r="O28" s="35"/>
      <c r="P28" s="35"/>
      <c r="Q28" s="9"/>
      <c r="R28" s="9"/>
      <c r="S28" s="9"/>
      <c r="T28" s="9"/>
      <c r="U28" s="35"/>
      <c r="V28" s="35"/>
      <c r="W28" s="35"/>
      <c r="X28" s="35"/>
      <c r="Y28" s="9"/>
      <c r="Z28" s="9"/>
      <c r="AA28" s="9"/>
      <c r="AB28" s="9"/>
      <c r="AC28" s="12">
        <f t="shared" ref="AC28:AC29" si="4">SUM(E28:F28,I28:J28,M28:N28,Q28:R28,U28:V28,Y28:Z28)</f>
        <v>15</v>
      </c>
      <c r="AD28" s="12">
        <f t="shared" ref="AD28:AD29" si="5">SUM(H28,L28,P28,T28,X28,AB28)</f>
        <v>1</v>
      </c>
      <c r="AE28" s="142"/>
      <c r="AF28" s="142"/>
      <c r="AG28" s="142"/>
      <c r="AH28" s="142"/>
    </row>
    <row r="29" spans="1:34" ht="45" customHeight="1">
      <c r="A29" s="16">
        <v>2</v>
      </c>
      <c r="B29" s="81" t="s">
        <v>102</v>
      </c>
      <c r="C29" s="9" t="s">
        <v>15</v>
      </c>
      <c r="D29" s="82"/>
      <c r="E29" s="35"/>
      <c r="F29" s="35"/>
      <c r="G29" s="35"/>
      <c r="H29" s="35"/>
      <c r="I29" s="9"/>
      <c r="J29" s="9">
        <v>15</v>
      </c>
      <c r="K29" s="9" t="s">
        <v>5</v>
      </c>
      <c r="L29" s="9">
        <v>1</v>
      </c>
      <c r="M29" s="35"/>
      <c r="N29" s="35">
        <v>15</v>
      </c>
      <c r="O29" s="35" t="s">
        <v>5</v>
      </c>
      <c r="P29" s="35">
        <v>1</v>
      </c>
      <c r="Q29" s="9"/>
      <c r="R29" s="9"/>
      <c r="S29" s="9"/>
      <c r="T29" s="9"/>
      <c r="U29" s="35"/>
      <c r="V29" s="35"/>
      <c r="W29" s="35"/>
      <c r="X29" s="35"/>
      <c r="Y29" s="9"/>
      <c r="Z29" s="9"/>
      <c r="AA29" s="9"/>
      <c r="AB29" s="9"/>
      <c r="AC29" s="12">
        <f t="shared" si="4"/>
        <v>30</v>
      </c>
      <c r="AD29" s="12">
        <f t="shared" si="5"/>
        <v>2</v>
      </c>
      <c r="AE29" s="142"/>
      <c r="AF29" s="142"/>
      <c r="AG29" s="142"/>
      <c r="AH29" s="142"/>
    </row>
    <row r="30" spans="1:34" ht="45" customHeight="1">
      <c r="A30" s="16">
        <v>3</v>
      </c>
      <c r="B30" s="81" t="s">
        <v>59</v>
      </c>
      <c r="C30" s="9" t="s">
        <v>60</v>
      </c>
      <c r="D30" s="59"/>
      <c r="E30" s="35"/>
      <c r="F30" s="35">
        <v>150</v>
      </c>
      <c r="G30" s="35" t="s">
        <v>16</v>
      </c>
      <c r="H30" s="35">
        <v>12</v>
      </c>
      <c r="I30" s="36"/>
      <c r="J30" s="9">
        <v>150</v>
      </c>
      <c r="K30" s="80" t="s">
        <v>16</v>
      </c>
      <c r="L30" s="9">
        <v>10</v>
      </c>
      <c r="M30" s="35"/>
      <c r="N30" s="35">
        <v>90</v>
      </c>
      <c r="O30" s="35" t="s">
        <v>16</v>
      </c>
      <c r="P30" s="35">
        <v>6</v>
      </c>
      <c r="Q30" s="9"/>
      <c r="R30" s="9">
        <v>90</v>
      </c>
      <c r="S30" s="80" t="s">
        <v>16</v>
      </c>
      <c r="T30" s="9">
        <v>6</v>
      </c>
      <c r="U30" s="35"/>
      <c r="V30" s="35">
        <v>60</v>
      </c>
      <c r="W30" s="35" t="s">
        <v>16</v>
      </c>
      <c r="X30" s="35">
        <v>4</v>
      </c>
      <c r="Y30" s="9"/>
      <c r="Z30" s="9">
        <v>60</v>
      </c>
      <c r="AA30" s="80" t="s">
        <v>16</v>
      </c>
      <c r="AB30" s="9">
        <v>4</v>
      </c>
      <c r="AC30" s="12">
        <f t="shared" si="2"/>
        <v>600</v>
      </c>
      <c r="AD30" s="12">
        <f t="shared" si="3"/>
        <v>42</v>
      </c>
    </row>
    <row r="31" spans="1:34" ht="45" customHeight="1">
      <c r="A31" s="17">
        <v>4</v>
      </c>
      <c r="B31" s="81" t="s">
        <v>61</v>
      </c>
      <c r="C31" s="9" t="s">
        <v>14</v>
      </c>
      <c r="D31" s="58"/>
      <c r="E31" s="35"/>
      <c r="F31" s="35">
        <v>150</v>
      </c>
      <c r="G31" s="35" t="s">
        <v>16</v>
      </c>
      <c r="H31" s="35">
        <v>12</v>
      </c>
      <c r="I31" s="36"/>
      <c r="J31" s="9">
        <v>150</v>
      </c>
      <c r="K31" s="80" t="s">
        <v>16</v>
      </c>
      <c r="L31" s="9">
        <v>10</v>
      </c>
      <c r="M31" s="35"/>
      <c r="N31" s="35">
        <v>150</v>
      </c>
      <c r="O31" s="35" t="s">
        <v>16</v>
      </c>
      <c r="P31" s="35">
        <v>10</v>
      </c>
      <c r="Q31" s="9"/>
      <c r="R31" s="9">
        <v>90</v>
      </c>
      <c r="S31" s="80" t="s">
        <v>16</v>
      </c>
      <c r="T31" s="9">
        <v>6</v>
      </c>
      <c r="U31" s="35"/>
      <c r="V31" s="35">
        <v>60</v>
      </c>
      <c r="W31" s="35" t="s">
        <v>16</v>
      </c>
      <c r="X31" s="35">
        <v>4</v>
      </c>
      <c r="Y31" s="9"/>
      <c r="Z31" s="9"/>
      <c r="AA31" s="80"/>
      <c r="AB31" s="9"/>
      <c r="AC31" s="12">
        <f t="shared" si="2"/>
        <v>600</v>
      </c>
      <c r="AD31" s="12">
        <f t="shared" si="3"/>
        <v>42</v>
      </c>
    </row>
    <row r="32" spans="1:34" ht="45" customHeight="1">
      <c r="A32" s="2">
        <v>5</v>
      </c>
      <c r="B32" s="81" t="s">
        <v>62</v>
      </c>
      <c r="C32" s="9" t="s">
        <v>15</v>
      </c>
      <c r="D32" s="82"/>
      <c r="E32" s="35"/>
      <c r="F32" s="35"/>
      <c r="G32" s="35"/>
      <c r="H32" s="35"/>
      <c r="I32" s="9"/>
      <c r="J32" s="9">
        <v>15</v>
      </c>
      <c r="K32" s="9" t="s">
        <v>5</v>
      </c>
      <c r="L32" s="9">
        <v>1</v>
      </c>
      <c r="M32" s="35"/>
      <c r="N32" s="35"/>
      <c r="O32" s="35"/>
      <c r="P32" s="35"/>
      <c r="Q32" s="9"/>
      <c r="R32" s="9"/>
      <c r="S32" s="9"/>
      <c r="T32" s="9"/>
      <c r="U32" s="35"/>
      <c r="V32" s="35"/>
      <c r="W32" s="35"/>
      <c r="X32" s="35"/>
      <c r="Y32" s="9"/>
      <c r="Z32" s="9"/>
      <c r="AA32" s="9"/>
      <c r="AB32" s="9"/>
      <c r="AC32" s="12">
        <f t="shared" si="2"/>
        <v>15</v>
      </c>
      <c r="AD32" s="12">
        <f t="shared" si="3"/>
        <v>1</v>
      </c>
    </row>
    <row r="33" spans="1:30" ht="45" customHeight="1">
      <c r="A33" s="18">
        <v>6</v>
      </c>
      <c r="B33" s="81" t="s">
        <v>63</v>
      </c>
      <c r="C33" s="9" t="s">
        <v>15</v>
      </c>
      <c r="D33" s="82"/>
      <c r="E33" s="35"/>
      <c r="F33" s="35"/>
      <c r="G33" s="35"/>
      <c r="H33" s="35"/>
      <c r="I33" s="9"/>
      <c r="J33" s="9">
        <v>15</v>
      </c>
      <c r="K33" s="9" t="s">
        <v>5</v>
      </c>
      <c r="L33" s="9">
        <v>1</v>
      </c>
      <c r="M33" s="35"/>
      <c r="N33" s="35"/>
      <c r="O33" s="35"/>
      <c r="P33" s="35"/>
      <c r="Q33" s="9"/>
      <c r="R33" s="9"/>
      <c r="S33" s="9"/>
      <c r="T33" s="9"/>
      <c r="U33" s="35"/>
      <c r="V33" s="35"/>
      <c r="W33" s="35"/>
      <c r="X33" s="35"/>
      <c r="Y33" s="9"/>
      <c r="Z33" s="9"/>
      <c r="AA33" s="9"/>
      <c r="AB33" s="9"/>
      <c r="AC33" s="12">
        <f t="shared" si="2"/>
        <v>15</v>
      </c>
      <c r="AD33" s="12">
        <f t="shared" si="3"/>
        <v>1</v>
      </c>
    </row>
    <row r="34" spans="1:30" ht="45" customHeight="1">
      <c r="A34" s="18">
        <v>7</v>
      </c>
      <c r="B34" s="81" t="s">
        <v>64</v>
      </c>
      <c r="C34" s="9" t="s">
        <v>15</v>
      </c>
      <c r="D34" s="82"/>
      <c r="E34" s="35"/>
      <c r="F34" s="35"/>
      <c r="G34" s="35"/>
      <c r="H34" s="35"/>
      <c r="I34" s="9"/>
      <c r="J34" s="9">
        <v>30</v>
      </c>
      <c r="K34" s="9" t="s">
        <v>5</v>
      </c>
      <c r="L34" s="9">
        <v>2</v>
      </c>
      <c r="M34" s="35"/>
      <c r="N34" s="35"/>
      <c r="O34" s="35"/>
      <c r="P34" s="35"/>
      <c r="Q34" s="9"/>
      <c r="R34" s="26"/>
      <c r="S34" s="26"/>
      <c r="T34" s="26"/>
      <c r="U34" s="35"/>
      <c r="V34" s="35"/>
      <c r="W34" s="35"/>
      <c r="X34" s="35"/>
      <c r="Y34" s="9"/>
      <c r="Z34" s="9"/>
      <c r="AA34" s="9"/>
      <c r="AB34" s="9"/>
      <c r="AC34" s="12">
        <f t="shared" si="2"/>
        <v>30</v>
      </c>
      <c r="AD34" s="12">
        <f t="shared" si="3"/>
        <v>2</v>
      </c>
    </row>
    <row r="35" spans="1:30" ht="45" customHeight="1">
      <c r="A35" s="18">
        <v>8</v>
      </c>
      <c r="B35" s="81" t="s">
        <v>65</v>
      </c>
      <c r="C35" s="9" t="s">
        <v>14</v>
      </c>
      <c r="D35" s="82"/>
      <c r="E35" s="35"/>
      <c r="F35" s="35"/>
      <c r="G35" s="35"/>
      <c r="H35" s="35"/>
      <c r="I35" s="9"/>
      <c r="J35" s="9"/>
      <c r="K35" s="9"/>
      <c r="L35" s="9"/>
      <c r="M35" s="35"/>
      <c r="N35" s="35"/>
      <c r="O35" s="35"/>
      <c r="P35" s="35"/>
      <c r="R35" s="9">
        <v>30</v>
      </c>
      <c r="S35" s="9" t="s">
        <v>5</v>
      </c>
      <c r="T35" s="9">
        <v>2</v>
      </c>
      <c r="U35" s="35"/>
      <c r="V35" s="35">
        <v>15</v>
      </c>
      <c r="W35" s="35" t="s">
        <v>5</v>
      </c>
      <c r="X35" s="35">
        <v>1</v>
      </c>
      <c r="Y35" s="9"/>
      <c r="Z35" s="9"/>
      <c r="AA35" s="9"/>
      <c r="AB35" s="9"/>
      <c r="AC35" s="12">
        <f>SUM(E35:F35,I35:J35,M35:N35,R35:R35,V35:V35,Y35:Z35)</f>
        <v>45</v>
      </c>
      <c r="AD35" s="12">
        <f t="shared" si="3"/>
        <v>3</v>
      </c>
    </row>
    <row r="36" spans="1:30" ht="45" customHeight="1">
      <c r="A36" s="19">
        <v>9</v>
      </c>
      <c r="B36" s="81" t="s">
        <v>66</v>
      </c>
      <c r="C36" s="9" t="s">
        <v>14</v>
      </c>
      <c r="D36" s="82"/>
      <c r="E36" s="35"/>
      <c r="F36" s="35"/>
      <c r="G36" s="35"/>
      <c r="H36" s="35"/>
      <c r="I36" s="9"/>
      <c r="J36" s="9"/>
      <c r="K36" s="9"/>
      <c r="L36" s="9"/>
      <c r="M36" s="35"/>
      <c r="N36" s="35"/>
      <c r="O36" s="35"/>
      <c r="P36" s="35"/>
      <c r="R36" s="9">
        <v>30</v>
      </c>
      <c r="S36" s="9" t="s">
        <v>5</v>
      </c>
      <c r="T36" s="9">
        <v>2</v>
      </c>
      <c r="U36" s="35"/>
      <c r="V36" s="35">
        <v>15</v>
      </c>
      <c r="W36" s="35" t="s">
        <v>5</v>
      </c>
      <c r="X36" s="35">
        <v>1</v>
      </c>
      <c r="Y36" s="9"/>
      <c r="Z36" s="9"/>
      <c r="AA36" s="9"/>
      <c r="AB36" s="9"/>
      <c r="AC36" s="12">
        <f>SUM(E36:F36,I36:J36,M36:N36,R36:R36,V36:V36,Y36:Z36)</f>
        <v>45</v>
      </c>
      <c r="AD36" s="12">
        <f t="shared" si="3"/>
        <v>3</v>
      </c>
    </row>
    <row r="37" spans="1:30" ht="45" customHeight="1">
      <c r="A37" s="31">
        <v>10</v>
      </c>
      <c r="B37" s="89" t="s">
        <v>75</v>
      </c>
      <c r="C37" s="9" t="s">
        <v>15</v>
      </c>
      <c r="D37" s="4"/>
      <c r="E37" s="38"/>
      <c r="F37" s="38"/>
      <c r="G37" s="38"/>
      <c r="H37" s="35"/>
      <c r="I37" s="9"/>
      <c r="J37" s="9"/>
      <c r="K37" s="9"/>
      <c r="L37" s="9"/>
      <c r="M37" s="35"/>
      <c r="N37" s="35"/>
      <c r="O37" s="35"/>
      <c r="P37" s="35"/>
      <c r="Q37" s="9"/>
      <c r="R37" s="9"/>
      <c r="S37" s="9"/>
      <c r="T37" s="9"/>
      <c r="U37" s="35"/>
      <c r="V37" s="35">
        <v>30</v>
      </c>
      <c r="W37" s="35" t="s">
        <v>76</v>
      </c>
      <c r="X37" s="35">
        <v>7</v>
      </c>
      <c r="Y37" s="9"/>
      <c r="Z37" s="9">
        <v>30</v>
      </c>
      <c r="AA37" s="9" t="s">
        <v>76</v>
      </c>
      <c r="AB37" s="9">
        <v>9</v>
      </c>
      <c r="AC37" s="12">
        <f t="shared" si="2"/>
        <v>60</v>
      </c>
      <c r="AD37" s="12">
        <f t="shared" si="3"/>
        <v>16</v>
      </c>
    </row>
    <row r="38" spans="1:30" ht="45" customHeight="1">
      <c r="A38" s="18">
        <v>11</v>
      </c>
      <c r="B38" s="83" t="s">
        <v>58</v>
      </c>
      <c r="C38" s="25" t="s">
        <v>15</v>
      </c>
      <c r="D38" s="39"/>
      <c r="E38" s="84"/>
      <c r="F38" s="84"/>
      <c r="G38" s="84"/>
      <c r="H38" s="84"/>
      <c r="I38" s="25"/>
      <c r="J38" s="25"/>
      <c r="K38" s="25"/>
      <c r="L38" s="25"/>
      <c r="M38" s="84"/>
      <c r="N38" s="84"/>
      <c r="O38" s="84"/>
      <c r="P38" s="84"/>
      <c r="Q38" s="25"/>
      <c r="R38" s="25"/>
      <c r="S38" s="25"/>
      <c r="T38" s="25"/>
      <c r="U38" s="84"/>
      <c r="V38" s="84">
        <v>20</v>
      </c>
      <c r="W38" s="84" t="s">
        <v>0</v>
      </c>
      <c r="X38" s="84">
        <v>2</v>
      </c>
      <c r="Y38" s="25"/>
      <c r="Z38" s="25">
        <v>15</v>
      </c>
      <c r="AA38" s="25" t="s">
        <v>0</v>
      </c>
      <c r="AB38" s="25">
        <v>1</v>
      </c>
      <c r="AC38" s="12">
        <f t="shared" si="2"/>
        <v>35</v>
      </c>
      <c r="AD38" s="12">
        <f t="shared" si="3"/>
        <v>3</v>
      </c>
    </row>
    <row r="39" spans="1:30" ht="45" customHeight="1">
      <c r="A39" s="18" t="s">
        <v>17</v>
      </c>
      <c r="B39" s="138" t="s">
        <v>18</v>
      </c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3"/>
      <c r="V39" s="133"/>
      <c r="W39" s="133"/>
      <c r="X39" s="133"/>
      <c r="Y39" s="132"/>
      <c r="Z39" s="132"/>
      <c r="AA39" s="132"/>
      <c r="AB39" s="132"/>
      <c r="AC39" s="12"/>
      <c r="AD39" s="12"/>
    </row>
    <row r="40" spans="1:30" ht="45" customHeight="1">
      <c r="A40" s="19" t="s">
        <v>19</v>
      </c>
      <c r="B40" s="139" t="s">
        <v>86</v>
      </c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1"/>
      <c r="V40" s="131"/>
      <c r="W40" s="131"/>
      <c r="X40" s="131"/>
      <c r="Y40" s="130"/>
      <c r="Z40" s="130"/>
      <c r="AA40" s="130"/>
      <c r="AB40" s="130"/>
      <c r="AC40" s="12">
        <f>SUM(AC41:AC46)</f>
        <v>360</v>
      </c>
      <c r="AD40" s="12">
        <f>SUM(AD41:AD46)</f>
        <v>24</v>
      </c>
    </row>
    <row r="41" spans="1:30" ht="45" customHeight="1">
      <c r="A41" s="8">
        <v>1</v>
      </c>
      <c r="B41" s="85" t="s">
        <v>67</v>
      </c>
      <c r="C41" s="86" t="s">
        <v>15</v>
      </c>
      <c r="D41" s="4"/>
      <c r="E41" s="35"/>
      <c r="F41" s="35"/>
      <c r="G41" s="35"/>
      <c r="H41" s="35"/>
      <c r="I41" s="9"/>
      <c r="J41" s="9"/>
      <c r="K41" s="9"/>
      <c r="L41" s="9"/>
      <c r="M41" s="35"/>
      <c r="N41" s="35">
        <v>15</v>
      </c>
      <c r="O41" s="35" t="s">
        <v>87</v>
      </c>
      <c r="P41" s="35">
        <v>1</v>
      </c>
      <c r="Q41" s="9"/>
      <c r="R41" s="9"/>
      <c r="S41" s="9"/>
      <c r="T41" s="9"/>
      <c r="U41" s="35"/>
      <c r="V41" s="35"/>
      <c r="W41" s="35"/>
      <c r="X41" s="35"/>
      <c r="Y41" s="9"/>
      <c r="Z41" s="9"/>
      <c r="AA41" s="9"/>
      <c r="AB41" s="9"/>
      <c r="AC41" s="12">
        <f t="shared" si="2"/>
        <v>15</v>
      </c>
      <c r="AD41" s="12">
        <f t="shared" si="3"/>
        <v>1</v>
      </c>
    </row>
    <row r="42" spans="1:30" ht="45" customHeight="1">
      <c r="A42" s="16">
        <v>2</v>
      </c>
      <c r="B42" s="87" t="s">
        <v>68</v>
      </c>
      <c r="C42" s="88" t="s">
        <v>15</v>
      </c>
      <c r="D42" s="82"/>
      <c r="E42" s="35"/>
      <c r="F42" s="35"/>
      <c r="G42" s="35"/>
      <c r="H42" s="35"/>
      <c r="I42" s="9"/>
      <c r="J42" s="9"/>
      <c r="K42" s="9"/>
      <c r="L42" s="9"/>
      <c r="M42" s="35"/>
      <c r="N42" s="35"/>
      <c r="O42" s="35"/>
      <c r="P42" s="35"/>
      <c r="Q42" s="9">
        <v>15</v>
      </c>
      <c r="R42" s="9"/>
      <c r="S42" s="9" t="s">
        <v>91</v>
      </c>
      <c r="T42" s="9">
        <v>1</v>
      </c>
      <c r="U42" s="35"/>
      <c r="V42" s="35"/>
      <c r="W42" s="35"/>
      <c r="X42" s="35"/>
      <c r="Y42" s="9"/>
      <c r="Z42" s="9"/>
      <c r="AA42" s="9"/>
      <c r="AB42" s="9"/>
      <c r="AC42" s="12">
        <f t="shared" si="2"/>
        <v>15</v>
      </c>
      <c r="AD42" s="12">
        <f t="shared" si="3"/>
        <v>1</v>
      </c>
    </row>
    <row r="43" spans="1:30" ht="45" customHeight="1">
      <c r="A43" s="16">
        <v>3</v>
      </c>
      <c r="B43" s="89" t="s">
        <v>69</v>
      </c>
      <c r="C43" s="9" t="s">
        <v>15</v>
      </c>
      <c r="D43" s="4"/>
      <c r="E43" s="38"/>
      <c r="F43" s="38"/>
      <c r="G43" s="38"/>
      <c r="H43" s="35"/>
      <c r="I43" s="9"/>
      <c r="J43" s="9"/>
      <c r="K43" s="9"/>
      <c r="L43" s="9"/>
      <c r="M43" s="35"/>
      <c r="N43" s="35">
        <v>15</v>
      </c>
      <c r="O43" s="35" t="s">
        <v>5</v>
      </c>
      <c r="P43" s="35">
        <v>1</v>
      </c>
      <c r="Q43" s="9"/>
      <c r="R43" s="9"/>
      <c r="S43" s="9"/>
      <c r="T43" s="9"/>
      <c r="U43" s="35"/>
      <c r="V43" s="35"/>
      <c r="W43" s="35"/>
      <c r="X43" s="35"/>
      <c r="Y43" s="9"/>
      <c r="Z43" s="9"/>
      <c r="AA43" s="9"/>
      <c r="AB43" s="9"/>
      <c r="AC43" s="12">
        <f t="shared" si="2"/>
        <v>15</v>
      </c>
      <c r="AD43" s="12">
        <f t="shared" si="3"/>
        <v>1</v>
      </c>
    </row>
    <row r="44" spans="1:30" ht="45" customHeight="1">
      <c r="A44" s="16">
        <v>4</v>
      </c>
      <c r="B44" s="90" t="s">
        <v>70</v>
      </c>
      <c r="C44" s="25" t="s">
        <v>71</v>
      </c>
      <c r="D44" s="91"/>
      <c r="E44" s="92"/>
      <c r="F44" s="92"/>
      <c r="G44" s="92"/>
      <c r="H44" s="84"/>
      <c r="I44" s="25"/>
      <c r="J44" s="25"/>
      <c r="K44" s="25"/>
      <c r="L44" s="25"/>
      <c r="M44" s="84"/>
      <c r="N44" s="84">
        <v>30</v>
      </c>
      <c r="O44" s="84" t="s">
        <v>72</v>
      </c>
      <c r="P44" s="84">
        <v>2</v>
      </c>
      <c r="Q44" s="25"/>
      <c r="R44" s="25">
        <v>45</v>
      </c>
      <c r="S44" s="25" t="s">
        <v>72</v>
      </c>
      <c r="T44" s="25">
        <v>3</v>
      </c>
      <c r="U44" s="84"/>
      <c r="V44" s="84">
        <v>30</v>
      </c>
      <c r="W44" s="84" t="s">
        <v>72</v>
      </c>
      <c r="X44" s="84">
        <v>2</v>
      </c>
      <c r="Y44" s="25"/>
      <c r="Z44" s="25"/>
      <c r="AA44" s="25"/>
      <c r="AB44" s="25"/>
      <c r="AC44" s="12">
        <f t="shared" si="2"/>
        <v>105</v>
      </c>
      <c r="AD44" s="12">
        <f t="shared" si="3"/>
        <v>7</v>
      </c>
    </row>
    <row r="45" spans="1:30" ht="45" customHeight="1">
      <c r="A45" s="16">
        <v>5</v>
      </c>
      <c r="B45" s="90" t="s">
        <v>73</v>
      </c>
      <c r="C45" s="25" t="s">
        <v>71</v>
      </c>
      <c r="D45" s="91"/>
      <c r="E45" s="92"/>
      <c r="F45" s="92"/>
      <c r="G45" s="92"/>
      <c r="H45" s="84"/>
      <c r="I45" s="25"/>
      <c r="J45" s="25"/>
      <c r="K45" s="25"/>
      <c r="L45" s="25"/>
      <c r="M45" s="84"/>
      <c r="N45" s="93">
        <v>30</v>
      </c>
      <c r="O45" s="93" t="s">
        <v>72</v>
      </c>
      <c r="P45" s="93">
        <v>2</v>
      </c>
      <c r="Q45" s="80"/>
      <c r="R45" s="80">
        <v>45</v>
      </c>
      <c r="S45" s="80" t="s">
        <v>72</v>
      </c>
      <c r="T45" s="80">
        <v>3</v>
      </c>
      <c r="U45" s="94"/>
      <c r="V45" s="93">
        <v>30</v>
      </c>
      <c r="W45" s="93" t="s">
        <v>72</v>
      </c>
      <c r="X45" s="93">
        <v>2</v>
      </c>
      <c r="Y45" s="25"/>
      <c r="Z45" s="25"/>
      <c r="AA45" s="25"/>
      <c r="AB45" s="25"/>
      <c r="AC45" s="12">
        <f t="shared" si="2"/>
        <v>105</v>
      </c>
      <c r="AD45" s="12">
        <f t="shared" si="3"/>
        <v>7</v>
      </c>
    </row>
    <row r="46" spans="1:30" ht="45" customHeight="1">
      <c r="A46" s="16">
        <v>6</v>
      </c>
      <c r="B46" s="89" t="s">
        <v>74</v>
      </c>
      <c r="C46" s="9" t="s">
        <v>15</v>
      </c>
      <c r="D46" s="4"/>
      <c r="E46" s="38"/>
      <c r="F46" s="38"/>
      <c r="G46" s="38"/>
      <c r="H46" s="35"/>
      <c r="I46" s="9"/>
      <c r="J46" s="9"/>
      <c r="K46" s="9"/>
      <c r="L46" s="9"/>
      <c r="M46" s="35"/>
      <c r="N46" s="35">
        <v>15</v>
      </c>
      <c r="O46" s="35" t="s">
        <v>5</v>
      </c>
      <c r="P46" s="35">
        <v>1</v>
      </c>
      <c r="Q46" s="9"/>
      <c r="R46" s="9">
        <v>30</v>
      </c>
      <c r="S46" s="9" t="s">
        <v>5</v>
      </c>
      <c r="T46" s="9">
        <v>2</v>
      </c>
      <c r="U46" s="35"/>
      <c r="V46" s="35">
        <v>30</v>
      </c>
      <c r="W46" s="35" t="s">
        <v>5</v>
      </c>
      <c r="X46" s="35">
        <v>2</v>
      </c>
      <c r="Y46" s="9"/>
      <c r="Z46" s="9">
        <v>30</v>
      </c>
      <c r="AA46" s="9" t="s">
        <v>5</v>
      </c>
      <c r="AB46" s="9">
        <v>2</v>
      </c>
      <c r="AC46" s="12">
        <f t="shared" si="2"/>
        <v>105</v>
      </c>
      <c r="AD46" s="12">
        <f t="shared" si="3"/>
        <v>7</v>
      </c>
    </row>
    <row r="47" spans="1:30" s="128" customFormat="1" ht="45" customHeight="1">
      <c r="A47" s="127" t="s">
        <v>21</v>
      </c>
      <c r="B47" s="140" t="s">
        <v>85</v>
      </c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2">
        <f>SUM(AC48:AC55)</f>
        <v>360</v>
      </c>
      <c r="AD47" s="12">
        <f>SUM(AD48:AD55)</f>
        <v>24</v>
      </c>
    </row>
    <row r="48" spans="1:30" ht="45" customHeight="1">
      <c r="A48" s="2">
        <v>1</v>
      </c>
      <c r="B48" s="81" t="s">
        <v>77</v>
      </c>
      <c r="C48" s="3" t="s">
        <v>15</v>
      </c>
      <c r="D48" s="3"/>
      <c r="E48" s="95"/>
      <c r="F48" s="95"/>
      <c r="G48" s="95"/>
      <c r="H48" s="95"/>
      <c r="I48" s="3"/>
      <c r="J48" s="3"/>
      <c r="K48" s="3"/>
      <c r="L48" s="3"/>
      <c r="M48" s="95"/>
      <c r="N48" s="95">
        <v>30</v>
      </c>
      <c r="O48" s="95" t="s">
        <v>5</v>
      </c>
      <c r="P48" s="95">
        <v>2</v>
      </c>
      <c r="Q48" s="3"/>
      <c r="R48" s="3"/>
      <c r="S48" s="3"/>
      <c r="T48" s="3"/>
      <c r="U48" s="95"/>
      <c r="V48" s="95"/>
      <c r="W48" s="95"/>
      <c r="X48" s="95"/>
      <c r="Y48" s="3"/>
      <c r="Z48" s="3"/>
      <c r="AA48" s="3"/>
      <c r="AB48" s="3"/>
      <c r="AC48" s="12">
        <f t="shared" si="2"/>
        <v>30</v>
      </c>
      <c r="AD48" s="12">
        <f t="shared" si="3"/>
        <v>2</v>
      </c>
    </row>
    <row r="49" spans="1:30" ht="45" customHeight="1">
      <c r="A49" s="2">
        <v>2</v>
      </c>
      <c r="B49" s="81" t="s">
        <v>78</v>
      </c>
      <c r="C49" s="3" t="s">
        <v>15</v>
      </c>
      <c r="D49" s="3"/>
      <c r="E49" s="95"/>
      <c r="F49" s="95"/>
      <c r="G49" s="95"/>
      <c r="H49" s="95"/>
      <c r="I49" s="3"/>
      <c r="J49" s="3"/>
      <c r="K49" s="3"/>
      <c r="L49" s="3"/>
      <c r="M49" s="95"/>
      <c r="N49" s="95">
        <v>15</v>
      </c>
      <c r="O49" s="95" t="s">
        <v>5</v>
      </c>
      <c r="P49" s="95">
        <v>1</v>
      </c>
      <c r="Q49" s="3"/>
      <c r="R49" s="3"/>
      <c r="S49" s="3"/>
      <c r="T49" s="3"/>
      <c r="U49" s="95"/>
      <c r="V49" s="95"/>
      <c r="W49" s="95"/>
      <c r="X49" s="95"/>
      <c r="Y49" s="3"/>
      <c r="Z49" s="3"/>
      <c r="AA49" s="3"/>
      <c r="AB49" s="3"/>
      <c r="AC49" s="12">
        <f t="shared" si="2"/>
        <v>15</v>
      </c>
      <c r="AD49" s="12">
        <f t="shared" si="3"/>
        <v>1</v>
      </c>
    </row>
    <row r="50" spans="1:30" ht="45" customHeight="1">
      <c r="A50" s="18">
        <v>3</v>
      </c>
      <c r="B50" s="81" t="s">
        <v>79</v>
      </c>
      <c r="C50" s="3" t="s">
        <v>13</v>
      </c>
      <c r="D50" s="3"/>
      <c r="E50" s="95"/>
      <c r="F50" s="95"/>
      <c r="G50" s="95"/>
      <c r="H50" s="95"/>
      <c r="I50" s="3"/>
      <c r="J50" s="3"/>
      <c r="K50" s="3"/>
      <c r="L50" s="3"/>
      <c r="M50" s="95"/>
      <c r="N50" s="95">
        <v>30</v>
      </c>
      <c r="O50" s="95" t="s">
        <v>80</v>
      </c>
      <c r="P50" s="95">
        <v>2</v>
      </c>
      <c r="Q50" s="3"/>
      <c r="R50" s="3">
        <v>30</v>
      </c>
      <c r="S50" s="80" t="s">
        <v>80</v>
      </c>
      <c r="T50" s="3">
        <v>2</v>
      </c>
      <c r="U50" s="96"/>
      <c r="V50" s="96"/>
      <c r="W50" s="96"/>
      <c r="X50" s="96"/>
      <c r="Y50" s="3"/>
      <c r="Z50" s="3"/>
      <c r="AA50" s="3"/>
      <c r="AB50" s="3"/>
      <c r="AC50" s="12">
        <f t="shared" si="2"/>
        <v>60</v>
      </c>
      <c r="AD50" s="12">
        <f t="shared" si="3"/>
        <v>4</v>
      </c>
    </row>
    <row r="51" spans="1:30" ht="45" customHeight="1">
      <c r="A51" s="18">
        <v>4</v>
      </c>
      <c r="B51" s="81" t="s">
        <v>81</v>
      </c>
      <c r="C51" s="3" t="s">
        <v>13</v>
      </c>
      <c r="D51" s="3"/>
      <c r="E51" s="95"/>
      <c r="F51" s="95"/>
      <c r="G51" s="95"/>
      <c r="H51" s="95"/>
      <c r="I51" s="3"/>
      <c r="J51" s="3"/>
      <c r="K51" s="3"/>
      <c r="L51" s="3"/>
      <c r="M51" s="95"/>
      <c r="N51" s="97">
        <v>30</v>
      </c>
      <c r="O51" s="84" t="s">
        <v>80</v>
      </c>
      <c r="P51" s="97">
        <v>2</v>
      </c>
      <c r="Q51" s="98"/>
      <c r="R51" s="99">
        <v>30</v>
      </c>
      <c r="S51" s="100" t="s">
        <v>80</v>
      </c>
      <c r="T51" s="101">
        <v>2</v>
      </c>
      <c r="U51" s="102"/>
      <c r="V51" s="102"/>
      <c r="W51" s="102"/>
      <c r="X51" s="102"/>
      <c r="Y51" s="103"/>
      <c r="Z51" s="28"/>
      <c r="AA51" s="3"/>
      <c r="AB51" s="3"/>
      <c r="AC51" s="12">
        <f t="shared" si="2"/>
        <v>60</v>
      </c>
      <c r="AD51" s="12">
        <f t="shared" si="3"/>
        <v>4</v>
      </c>
    </row>
    <row r="52" spans="1:30" ht="45" customHeight="1">
      <c r="A52" s="18">
        <v>5</v>
      </c>
      <c r="B52" s="81" t="s">
        <v>82</v>
      </c>
      <c r="C52" s="3" t="s">
        <v>15</v>
      </c>
      <c r="D52" s="3"/>
      <c r="E52" s="95"/>
      <c r="F52" s="95"/>
      <c r="G52" s="95"/>
      <c r="H52" s="95"/>
      <c r="I52" s="3"/>
      <c r="J52" s="3"/>
      <c r="K52" s="3"/>
      <c r="L52" s="3"/>
      <c r="M52" s="95"/>
      <c r="N52" s="95"/>
      <c r="O52" s="35"/>
      <c r="P52" s="95"/>
      <c r="Q52" s="37"/>
      <c r="R52" s="104"/>
      <c r="S52" s="104"/>
      <c r="T52" s="104"/>
      <c r="U52" s="102"/>
      <c r="V52" s="105">
        <v>30</v>
      </c>
      <c r="W52" s="106" t="s">
        <v>80</v>
      </c>
      <c r="X52" s="107">
        <v>2</v>
      </c>
      <c r="Y52" s="108"/>
      <c r="Z52" s="32">
        <v>15</v>
      </c>
      <c r="AA52" s="30" t="s">
        <v>80</v>
      </c>
      <c r="AB52" s="32">
        <v>1</v>
      </c>
      <c r="AC52" s="12">
        <f t="shared" si="2"/>
        <v>45</v>
      </c>
      <c r="AD52" s="12">
        <f t="shared" si="3"/>
        <v>3</v>
      </c>
    </row>
    <row r="53" spans="1:30" ht="45" customHeight="1">
      <c r="A53" s="18">
        <v>6</v>
      </c>
      <c r="B53" s="81" t="s">
        <v>83</v>
      </c>
      <c r="C53" s="3" t="s">
        <v>15</v>
      </c>
      <c r="D53" s="3"/>
      <c r="E53" s="95"/>
      <c r="F53" s="95"/>
      <c r="G53" s="95"/>
      <c r="H53" s="95"/>
      <c r="I53" s="3"/>
      <c r="J53" s="3"/>
      <c r="K53" s="3"/>
      <c r="L53" s="3"/>
      <c r="M53" s="96"/>
      <c r="N53" s="96"/>
      <c r="O53" s="96"/>
      <c r="P53" s="96"/>
      <c r="Q53" s="10"/>
      <c r="R53" s="104"/>
      <c r="S53" s="104"/>
      <c r="T53" s="104"/>
      <c r="U53" s="102"/>
      <c r="V53" s="105">
        <v>30</v>
      </c>
      <c r="W53" s="109" t="s">
        <v>80</v>
      </c>
      <c r="X53" s="107">
        <v>2</v>
      </c>
      <c r="Y53" s="108"/>
      <c r="Z53" s="32">
        <v>15</v>
      </c>
      <c r="AA53" s="110" t="s">
        <v>80</v>
      </c>
      <c r="AB53" s="32">
        <v>1</v>
      </c>
      <c r="AC53" s="12">
        <f t="shared" si="2"/>
        <v>45</v>
      </c>
      <c r="AD53" s="12">
        <f t="shared" si="3"/>
        <v>3</v>
      </c>
    </row>
    <row r="54" spans="1:30" ht="45" customHeight="1">
      <c r="A54" s="19">
        <v>7</v>
      </c>
      <c r="B54" s="81" t="s">
        <v>84</v>
      </c>
      <c r="C54" s="3" t="s">
        <v>15</v>
      </c>
      <c r="D54" s="3"/>
      <c r="E54" s="95"/>
      <c r="F54" s="95"/>
      <c r="G54" s="95"/>
      <c r="H54" s="95"/>
      <c r="I54" s="3"/>
      <c r="J54" s="3"/>
      <c r="K54" s="3"/>
      <c r="L54" s="37"/>
      <c r="M54" s="111"/>
      <c r="N54" s="106">
        <v>15</v>
      </c>
      <c r="O54" s="106" t="s">
        <v>5</v>
      </c>
      <c r="P54" s="106">
        <v>1</v>
      </c>
      <c r="Q54" s="32"/>
      <c r="R54" s="108"/>
      <c r="S54" s="108"/>
      <c r="T54" s="108"/>
      <c r="U54" s="114"/>
      <c r="V54" s="95"/>
      <c r="W54" s="95"/>
      <c r="X54" s="115"/>
      <c r="Y54" s="32"/>
      <c r="Z54" s="32"/>
      <c r="AA54" s="29"/>
      <c r="AB54" s="3"/>
      <c r="AC54" s="12">
        <f t="shared" si="2"/>
        <v>15</v>
      </c>
      <c r="AD54" s="12">
        <f t="shared" si="3"/>
        <v>1</v>
      </c>
    </row>
    <row r="55" spans="1:30" ht="45" customHeight="1">
      <c r="A55" s="20">
        <v>8</v>
      </c>
      <c r="B55" s="81" t="s">
        <v>74</v>
      </c>
      <c r="C55" s="3" t="s">
        <v>15</v>
      </c>
      <c r="D55" s="3"/>
      <c r="E55" s="95"/>
      <c r="F55" s="95"/>
      <c r="G55" s="95"/>
      <c r="H55" s="95"/>
      <c r="I55" s="3"/>
      <c r="J55" s="3"/>
      <c r="K55" s="3"/>
      <c r="L55" s="3"/>
      <c r="M55" s="112"/>
      <c r="N55" s="112"/>
      <c r="O55" s="112"/>
      <c r="P55" s="112"/>
      <c r="Q55" s="113"/>
      <c r="R55" s="113">
        <v>30</v>
      </c>
      <c r="S55" s="113" t="s">
        <v>5</v>
      </c>
      <c r="T55" s="113">
        <v>2</v>
      </c>
      <c r="U55" s="95"/>
      <c r="V55" s="95">
        <v>30</v>
      </c>
      <c r="W55" s="95" t="s">
        <v>5</v>
      </c>
      <c r="X55" s="95">
        <v>2</v>
      </c>
      <c r="Y55" s="113"/>
      <c r="Z55" s="113">
        <v>30</v>
      </c>
      <c r="AA55" s="3" t="s">
        <v>5</v>
      </c>
      <c r="AB55" s="3">
        <v>2</v>
      </c>
      <c r="AC55" s="12">
        <f t="shared" si="2"/>
        <v>90</v>
      </c>
      <c r="AD55" s="12">
        <f t="shared" si="3"/>
        <v>6</v>
      </c>
    </row>
    <row r="56" spans="1:30" ht="45" customHeight="1">
      <c r="A56" s="19" t="s">
        <v>103</v>
      </c>
      <c r="B56" s="134" t="s">
        <v>92</v>
      </c>
      <c r="C56" s="134"/>
      <c r="D56" s="134"/>
      <c r="E56" s="134"/>
      <c r="F56" s="134"/>
      <c r="G56" s="134"/>
      <c r="H56" s="134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4"/>
      <c r="AC56" s="12">
        <f>SUM(AC57:AC58)</f>
        <v>20</v>
      </c>
      <c r="AD56" s="12">
        <f>SUM(AD57:AD58)</f>
        <v>35</v>
      </c>
    </row>
    <row r="57" spans="1:30" ht="45" customHeight="1">
      <c r="A57" s="2">
        <v>1</v>
      </c>
      <c r="B57" s="7" t="s">
        <v>31</v>
      </c>
      <c r="C57" s="33"/>
      <c r="D57" s="4"/>
      <c r="E57" s="6"/>
      <c r="F57" s="6"/>
      <c r="G57" s="6"/>
      <c r="H57" s="5"/>
      <c r="I57" s="145"/>
      <c r="J57" s="145"/>
      <c r="K57" s="145"/>
      <c r="L57" s="11"/>
      <c r="M57" s="168" t="s">
        <v>96</v>
      </c>
      <c r="N57" s="169"/>
      <c r="O57" s="170"/>
      <c r="P57" s="12">
        <v>4</v>
      </c>
      <c r="Q57" s="171" t="s">
        <v>97</v>
      </c>
      <c r="R57" s="172"/>
      <c r="S57" s="173"/>
      <c r="T57" s="11">
        <v>10</v>
      </c>
      <c r="U57" s="168" t="s">
        <v>99</v>
      </c>
      <c r="V57" s="169"/>
      <c r="W57" s="170"/>
      <c r="X57" s="12">
        <v>6</v>
      </c>
      <c r="Y57" s="171" t="s">
        <v>98</v>
      </c>
      <c r="Z57" s="172"/>
      <c r="AA57" s="173"/>
      <c r="AB57" s="34">
        <v>13</v>
      </c>
      <c r="AC57" s="12">
        <f t="shared" si="2"/>
        <v>0</v>
      </c>
      <c r="AD57" s="12">
        <f t="shared" si="3"/>
        <v>33</v>
      </c>
    </row>
    <row r="58" spans="1:30" ht="80.25" customHeight="1">
      <c r="A58" s="13">
        <v>2</v>
      </c>
      <c r="B58" s="49" t="s">
        <v>26</v>
      </c>
      <c r="C58" s="14"/>
      <c r="D58" s="69"/>
      <c r="E58" s="68"/>
      <c r="F58" s="56"/>
      <c r="G58" s="56"/>
      <c r="H58" s="54"/>
      <c r="I58" s="55"/>
      <c r="J58" s="55"/>
      <c r="K58" s="55"/>
      <c r="L58" s="55"/>
      <c r="M58" s="54"/>
      <c r="N58" s="54">
        <v>10</v>
      </c>
      <c r="O58" s="54"/>
      <c r="P58" s="54">
        <v>1</v>
      </c>
      <c r="Q58" s="55"/>
      <c r="R58" s="55"/>
      <c r="S58" s="55"/>
      <c r="T58" s="55"/>
      <c r="U58" s="54"/>
      <c r="V58" s="54"/>
      <c r="W58" s="54"/>
      <c r="X58" s="54"/>
      <c r="Y58" s="55"/>
      <c r="Z58" s="55">
        <v>10</v>
      </c>
      <c r="AA58" s="55"/>
      <c r="AB58" s="52">
        <v>1</v>
      </c>
      <c r="AC58" s="12">
        <f t="shared" si="2"/>
        <v>20</v>
      </c>
      <c r="AD58" s="12">
        <f t="shared" si="3"/>
        <v>2</v>
      </c>
    </row>
    <row r="59" spans="1:30" ht="45" customHeight="1">
      <c r="A59" s="24" t="s">
        <v>104</v>
      </c>
      <c r="B59" s="141" t="s">
        <v>93</v>
      </c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2">
        <f>SUM(AC60:AC61)</f>
        <v>120</v>
      </c>
      <c r="AD59" s="12">
        <f>SUM(AD60:AD61)</f>
        <v>8</v>
      </c>
    </row>
    <row r="60" spans="1:30" ht="45" customHeight="1">
      <c r="A60" s="17">
        <v>1</v>
      </c>
      <c r="B60" s="81" t="s">
        <v>95</v>
      </c>
      <c r="C60" s="9" t="s">
        <v>12</v>
      </c>
      <c r="D60" s="82"/>
      <c r="E60" s="35"/>
      <c r="F60" s="35"/>
      <c r="G60" s="35"/>
      <c r="H60" s="35"/>
      <c r="I60" s="9"/>
      <c r="J60" s="9">
        <v>30</v>
      </c>
      <c r="K60" s="9" t="s">
        <v>0</v>
      </c>
      <c r="L60" s="9">
        <v>2</v>
      </c>
      <c r="M60" s="35"/>
      <c r="N60" s="35">
        <v>30</v>
      </c>
      <c r="O60" s="35" t="s">
        <v>0</v>
      </c>
      <c r="P60" s="35">
        <v>2</v>
      </c>
      <c r="Q60" s="9"/>
      <c r="R60" s="9"/>
      <c r="S60" s="9"/>
      <c r="T60" s="9"/>
      <c r="U60" s="35"/>
      <c r="V60" s="35"/>
      <c r="W60" s="35"/>
      <c r="X60" s="35"/>
      <c r="Y60" s="9"/>
      <c r="Z60" s="9"/>
      <c r="AA60" s="9"/>
      <c r="AB60" s="9"/>
      <c r="AC60" s="12">
        <f t="shared" si="2"/>
        <v>60</v>
      </c>
      <c r="AD60" s="12">
        <f t="shared" si="3"/>
        <v>4</v>
      </c>
    </row>
    <row r="61" spans="1:30" ht="45" customHeight="1">
      <c r="A61" s="20">
        <v>2</v>
      </c>
      <c r="B61" s="81" t="s">
        <v>94</v>
      </c>
      <c r="C61" s="9" t="s">
        <v>12</v>
      </c>
      <c r="D61" s="82"/>
      <c r="E61" s="35"/>
      <c r="F61" s="35"/>
      <c r="G61" s="35"/>
      <c r="H61" s="35"/>
      <c r="I61" s="9"/>
      <c r="J61" s="9">
        <v>30</v>
      </c>
      <c r="K61" s="9" t="s">
        <v>0</v>
      </c>
      <c r="L61" s="9">
        <v>2</v>
      </c>
      <c r="M61" s="35"/>
      <c r="N61" s="35">
        <v>30</v>
      </c>
      <c r="O61" s="35" t="s">
        <v>0</v>
      </c>
      <c r="P61" s="35">
        <v>2</v>
      </c>
      <c r="Q61" s="9"/>
      <c r="R61" s="9"/>
      <c r="S61" s="9"/>
      <c r="T61" s="9"/>
      <c r="U61" s="35"/>
      <c r="V61" s="35"/>
      <c r="W61" s="35"/>
      <c r="X61" s="35"/>
      <c r="Y61" s="9"/>
      <c r="Z61" s="9"/>
      <c r="AA61" s="9"/>
      <c r="AB61" s="9"/>
      <c r="AC61" s="12">
        <f t="shared" si="2"/>
        <v>60</v>
      </c>
      <c r="AD61" s="12">
        <f t="shared" si="3"/>
        <v>4</v>
      </c>
    </row>
    <row r="62" spans="1:30" ht="45" customHeight="1">
      <c r="A62" s="174" t="s">
        <v>89</v>
      </c>
      <c r="B62" s="175"/>
      <c r="C62" s="40"/>
      <c r="D62" s="41"/>
      <c r="E62" s="27">
        <f>SUM(E15:E21,E23:E26,E30:E38,E41:E46,E57:E58,E60:E61)</f>
        <v>15</v>
      </c>
      <c r="F62" s="27">
        <f>SUM(F15:F21,F23:F26,F30:F38,F41:F46,F57:F58,F60:F61)</f>
        <v>405</v>
      </c>
      <c r="G62" s="27"/>
      <c r="H62" s="27">
        <f>SUM(H15:H21,H23:H26,H30:H38,H41:H46,H57:H58,H60:H61)</f>
        <v>30</v>
      </c>
      <c r="I62" s="27">
        <f>SUM(I15:I21,I23:I26,I30:I38,I41:I46,I57:I58,I60:I61)</f>
        <v>0</v>
      </c>
      <c r="J62" s="27">
        <f>SUM(J15:J21,J23:J26,J28:J38,J41:J46,J57:J58,J60:J61)</f>
        <v>525</v>
      </c>
      <c r="K62" s="27"/>
      <c r="L62" s="27">
        <f>SUM(L15:L21,L23:L26,L28:L38,L41:L46,L57:L58,L60:L61)</f>
        <v>32</v>
      </c>
      <c r="M62" s="27">
        <f>SUM(M15:M21,M23:M26,M30:M38,M41:M46,M58,M60:M61)</f>
        <v>0</v>
      </c>
      <c r="N62" s="27">
        <f>SUM(N15:N21,N23:N26,N28:N38,N41:N46,N58,N60:N61)</f>
        <v>430</v>
      </c>
      <c r="O62" s="27"/>
      <c r="P62" s="27">
        <f>SUM(P15:P21,P23:P26,P28:P38,P41:P46,P57:P58,P60:P61)</f>
        <v>33</v>
      </c>
      <c r="Q62" s="27">
        <f>SUM(Q15:Q21,Q23:Q26,Q30:Q38,Q41:Q46,Q58,Q60:Q61)</f>
        <v>15</v>
      </c>
      <c r="R62" s="27">
        <f>SUM(R15:R21,R23:R26,R30:R38,R41:R46,R58,R60:R61)</f>
        <v>375</v>
      </c>
      <c r="S62" s="27"/>
      <c r="T62" s="27">
        <f>SUM(T15:T21,T23:T26,T30:T38,T41:T46,T57:T58,T60:T61)</f>
        <v>36</v>
      </c>
      <c r="U62" s="27">
        <f>SUM(U15:U21,U23:U26,U30:U38,U41:U46,U58,U60:U61)</f>
        <v>0</v>
      </c>
      <c r="V62" s="27">
        <f>SUM(V15:V21,V23:V26,V30:V38,V41:V46,V58,V60:V61)</f>
        <v>290</v>
      </c>
      <c r="W62" s="27"/>
      <c r="X62" s="27">
        <f>SUM(X15:X21,X23:X26,X30:X38,X41:X46,X57:X58,X60:X61)</f>
        <v>31</v>
      </c>
      <c r="Y62" s="27">
        <f>SUM(Y15:Y21,Y23:Y26,Y30:Y38,Y41:Y46,Y58,Y60:Y61)</f>
        <v>0</v>
      </c>
      <c r="Z62" s="27">
        <f>SUM(Z15:Z21,Z23:Z26,Z30:Z38,Z41:Z46,Z58,Z60:Z61)</f>
        <v>160</v>
      </c>
      <c r="AA62" s="27"/>
      <c r="AB62" s="27">
        <f>SUM(AB15:AB21,AB23:AB26,AB30:AB38,AB41:AB46,AB57:AB58,AB60:AB61)</f>
        <v>31</v>
      </c>
      <c r="AC62" s="42">
        <f>SUM(AC27+AC22+AC14+AC40+AC56+AC59)</f>
        <v>2215</v>
      </c>
      <c r="AD62" s="42">
        <f>SUM(AD27,AD22,AD14,AD59,AD56,AD40)</f>
        <v>193</v>
      </c>
    </row>
    <row r="63" spans="1:30" ht="45" customHeight="1">
      <c r="A63" s="176" t="s">
        <v>22</v>
      </c>
      <c r="B63" s="177"/>
      <c r="C63" s="43"/>
      <c r="D63" s="44"/>
      <c r="E63" s="178">
        <f>SUM(E62:F62)</f>
        <v>420</v>
      </c>
      <c r="F63" s="179"/>
      <c r="G63" s="179"/>
      <c r="H63" s="180"/>
      <c r="I63" s="178">
        <f>SUM(I62:J62)</f>
        <v>525</v>
      </c>
      <c r="J63" s="179"/>
      <c r="K63" s="179"/>
      <c r="L63" s="180"/>
      <c r="M63" s="178">
        <f>SUM(M62:N62)</f>
        <v>430</v>
      </c>
      <c r="N63" s="179"/>
      <c r="O63" s="179"/>
      <c r="P63" s="180"/>
      <c r="Q63" s="178">
        <f>SUM(Q62:R62)</f>
        <v>390</v>
      </c>
      <c r="R63" s="179"/>
      <c r="S63" s="179"/>
      <c r="T63" s="180"/>
      <c r="U63" s="178">
        <f>SUM(U62:V62)</f>
        <v>290</v>
      </c>
      <c r="V63" s="179"/>
      <c r="W63" s="179"/>
      <c r="X63" s="180"/>
      <c r="Y63" s="178">
        <f>SUM(Y62:Z62)</f>
        <v>160</v>
      </c>
      <c r="Z63" s="179"/>
      <c r="AA63" s="179"/>
      <c r="AB63" s="180"/>
      <c r="AC63" s="123">
        <f>SUM(E63:AB63)</f>
        <v>2215</v>
      </c>
      <c r="AD63" s="123">
        <f>SUM(H62,L62,P62,T62,X62,AB62)</f>
        <v>193</v>
      </c>
    </row>
    <row r="64" spans="1:30" ht="45" customHeight="1">
      <c r="A64" s="79"/>
      <c r="B64" s="116" t="s">
        <v>88</v>
      </c>
      <c r="C64" s="117"/>
      <c r="D64" s="118"/>
      <c r="E64" s="119">
        <f>SUM(E48:E55,E30:E38,E23:E26,E58,E15:E21,E60:E61)</f>
        <v>15</v>
      </c>
      <c r="F64" s="119">
        <f t="shared" ref="F64:Z64" si="6">SUM(F48:F55,F30:F38,F23:F26,F58,F15:F21,F60:F61)</f>
        <v>405</v>
      </c>
      <c r="G64" s="119"/>
      <c r="H64" s="119">
        <f t="shared" si="6"/>
        <v>30</v>
      </c>
      <c r="I64" s="119">
        <f t="shared" si="6"/>
        <v>0</v>
      </c>
      <c r="J64" s="119">
        <f>SUM(J48:J55,J28:J38,J23:J26,J58,J15:J21,J60:J61)</f>
        <v>525</v>
      </c>
      <c r="K64" s="119"/>
      <c r="L64" s="119">
        <f>SUM(L48:L55,L28:L38,L23:L26,L58,L15:L21,L60:L61)</f>
        <v>32</v>
      </c>
      <c r="M64" s="119">
        <f t="shared" si="6"/>
        <v>0</v>
      </c>
      <c r="N64" s="119">
        <f>SUM(N48:N55,N28:N38,N23:N26,N58,N15:N21,N60:N61)</f>
        <v>445</v>
      </c>
      <c r="O64" s="119"/>
      <c r="P64" s="119">
        <f>SUM(P48:P55,P28:P38,P23:P26,P57:P58,P15:P21,P60:P61)</f>
        <v>34</v>
      </c>
      <c r="Q64" s="119">
        <f t="shared" si="6"/>
        <v>0</v>
      </c>
      <c r="R64" s="119">
        <f>SUM(R48:R55,R30:R38,R23:R26,R58,R15:R21,R60:R61)</f>
        <v>345</v>
      </c>
      <c r="S64" s="119"/>
      <c r="T64" s="119">
        <f>SUM(T48:T55,T30:T38,T23:T26,T57:T58,T15:T21,T60:T61)</f>
        <v>33</v>
      </c>
      <c r="U64" s="119">
        <f t="shared" si="6"/>
        <v>0</v>
      </c>
      <c r="V64" s="119">
        <f t="shared" si="6"/>
        <v>290</v>
      </c>
      <c r="W64" s="119"/>
      <c r="X64" s="119">
        <f>SUM(X48:X55,X30:X38,X23:X26,X57:X58,X15:X21,X60:X61)</f>
        <v>31</v>
      </c>
      <c r="Y64" s="119">
        <f t="shared" si="6"/>
        <v>0</v>
      </c>
      <c r="Z64" s="119">
        <f t="shared" si="6"/>
        <v>190</v>
      </c>
      <c r="AA64" s="119"/>
      <c r="AB64" s="119">
        <f>SUM(AB48:AB55,AB30:AB38,AB23:AB26,AB57:AB58,AB15:AB21,AB60:AB61)</f>
        <v>33</v>
      </c>
      <c r="AC64" s="124">
        <f>SUM(AC27,AC22,AC14,AC47,AC56,AC59,)</f>
        <v>2215</v>
      </c>
      <c r="AD64" s="125">
        <f>(AD59+AD56+AD47+AD27+AD22+AD14)</f>
        <v>193</v>
      </c>
    </row>
    <row r="65" spans="1:34" ht="45" customHeight="1">
      <c r="B65" s="121" t="s">
        <v>90</v>
      </c>
      <c r="C65" s="122"/>
      <c r="D65" s="122"/>
      <c r="E65" s="181">
        <f>SUM(E64:F64)</f>
        <v>420</v>
      </c>
      <c r="F65" s="182"/>
      <c r="G65" s="182"/>
      <c r="H65" s="183"/>
      <c r="I65" s="181">
        <f>SUM(I64:J64)</f>
        <v>525</v>
      </c>
      <c r="J65" s="182"/>
      <c r="K65" s="182"/>
      <c r="L65" s="183"/>
      <c r="M65" s="181">
        <f>SUM(M64:N64)</f>
        <v>445</v>
      </c>
      <c r="N65" s="182"/>
      <c r="O65" s="182"/>
      <c r="P65" s="183"/>
      <c r="Q65" s="181">
        <f>SUM(Q64:R64)</f>
        <v>345</v>
      </c>
      <c r="R65" s="182"/>
      <c r="S65" s="182"/>
      <c r="T65" s="183"/>
      <c r="U65" s="181">
        <f>SUM(U64:V64)</f>
        <v>290</v>
      </c>
      <c r="V65" s="182"/>
      <c r="W65" s="182"/>
      <c r="X65" s="183"/>
      <c r="Y65" s="181">
        <f>SUM(Y64:Z64)</f>
        <v>190</v>
      </c>
      <c r="Z65" s="182"/>
      <c r="AA65" s="182"/>
      <c r="AB65" s="183"/>
      <c r="AC65" s="126">
        <f>SUM(E65:AB65)</f>
        <v>2215</v>
      </c>
      <c r="AD65" s="126">
        <f>SUM(H64,L64,P64,T64,X64,AB64)</f>
        <v>193</v>
      </c>
    </row>
    <row r="66" spans="1:34" ht="45" customHeight="1">
      <c r="A66" s="45" t="s">
        <v>23</v>
      </c>
      <c r="B66" s="46"/>
      <c r="C66" s="46"/>
      <c r="D66" s="46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120"/>
    </row>
  </sheetData>
  <mergeCells count="59">
    <mergeCell ref="U63:X63"/>
    <mergeCell ref="Y63:AB63"/>
    <mergeCell ref="Y65:AB65"/>
    <mergeCell ref="E65:H65"/>
    <mergeCell ref="I65:L65"/>
    <mergeCell ref="M65:P65"/>
    <mergeCell ref="Q65:T65"/>
    <mergeCell ref="U65:X65"/>
    <mergeCell ref="A63:B63"/>
    <mergeCell ref="E63:H63"/>
    <mergeCell ref="I63:L63"/>
    <mergeCell ref="M63:P63"/>
    <mergeCell ref="Q63:T63"/>
    <mergeCell ref="M57:O57"/>
    <mergeCell ref="Q57:S57"/>
    <mergeCell ref="U57:W57"/>
    <mergeCell ref="Y57:AA57"/>
    <mergeCell ref="A62:B62"/>
    <mergeCell ref="P12:P13"/>
    <mergeCell ref="V12:W12"/>
    <mergeCell ref="B14:AB14"/>
    <mergeCell ref="B22:AB22"/>
    <mergeCell ref="L12:L13"/>
    <mergeCell ref="E12:E13"/>
    <mergeCell ref="F12:G12"/>
    <mergeCell ref="H12:H13"/>
    <mergeCell ref="I12:I13"/>
    <mergeCell ref="A2:N2"/>
    <mergeCell ref="M12:M13"/>
    <mergeCell ref="T12:T13"/>
    <mergeCell ref="U12:U13"/>
    <mergeCell ref="A5:O5"/>
    <mergeCell ref="C8:T8"/>
    <mergeCell ref="A10:A13"/>
    <mergeCell ref="B10:B13"/>
    <mergeCell ref="C10:C13"/>
    <mergeCell ref="E10:L10"/>
    <mergeCell ref="M10:T10"/>
    <mergeCell ref="E11:H11"/>
    <mergeCell ref="I11:L11"/>
    <mergeCell ref="M11:P11"/>
    <mergeCell ref="J12:K12"/>
    <mergeCell ref="N12:O12"/>
    <mergeCell ref="B27:AB27"/>
    <mergeCell ref="I57:K57"/>
    <mergeCell ref="AH1:AH9"/>
    <mergeCell ref="Q12:Q13"/>
    <mergeCell ref="AC10:AC13"/>
    <mergeCell ref="AD10:AD13"/>
    <mergeCell ref="Q11:T11"/>
    <mergeCell ref="U11:X11"/>
    <mergeCell ref="Y11:AB11"/>
    <mergeCell ref="Z12:AA12"/>
    <mergeCell ref="AB12:AB13"/>
    <mergeCell ref="U10:AB10"/>
    <mergeCell ref="X12:X13"/>
    <mergeCell ref="Y12:Y13"/>
    <mergeCell ref="R12:S12"/>
    <mergeCell ref="A1:M1"/>
  </mergeCells>
  <pageMargins left="0.7" right="0.7" top="0.75" bottom="0.75" header="0.3" footer="0.3"/>
  <pageSetup paperSize="9" scale="2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Wojtek i Ania</dc:creator>
  <cp:lastModifiedBy>Wojtek i Ania</cp:lastModifiedBy>
  <cp:lastPrinted>2019-09-12T15:42:34Z</cp:lastPrinted>
  <dcterms:created xsi:type="dcterms:W3CDTF">2019-07-07T20:17:20Z</dcterms:created>
  <dcterms:modified xsi:type="dcterms:W3CDTF">2019-09-29T22:29:58Z</dcterms:modified>
</cp:coreProperties>
</file>